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53222"/>
  <mc:AlternateContent xmlns:mc="http://schemas.openxmlformats.org/markup-compatibility/2006">
    <mc:Choice Requires="x15">
      <x15ac:absPath xmlns:x15ac="http://schemas.microsoft.com/office/spreadsheetml/2010/11/ac" url="C:\Wolfgang\Der Retriever\Sisu\WT 2019\"/>
    </mc:Choice>
  </mc:AlternateContent>
  <bookViews>
    <workbookView xWindow="-15" yWindow="-15" windowWidth="20970" windowHeight="6390"/>
  </bookViews>
  <sheets>
    <sheet name="NewcomerTrophy 2019" sheetId="11" r:id="rId1"/>
  </sheets>
  <definedNames>
    <definedName name="_xlnm._FilterDatabase" localSheetId="0" hidden="1">'NewcomerTrophy 2019'!$A$5:$V$67</definedName>
    <definedName name="_xlnm.Print_Area" localSheetId="0">'NewcomerTrophy 2019'!$A$1:$V$74</definedName>
    <definedName name="_xlnm.Print_Titles" localSheetId="0">'NewcomerTrophy 2019'!$1:$6</definedName>
  </definedNames>
  <calcPr calcId="162913"/>
</workbook>
</file>

<file path=xl/calcChain.xml><?xml version="1.0" encoding="utf-8"?>
<calcChain xmlns="http://schemas.openxmlformats.org/spreadsheetml/2006/main">
  <c r="V12" i="11" l="1"/>
  <c r="V13" i="11"/>
  <c r="V14" i="11"/>
  <c r="V15" i="11"/>
  <c r="V16" i="11"/>
  <c r="V17" i="11"/>
  <c r="V18" i="11"/>
  <c r="V19" i="11"/>
  <c r="V20" i="11"/>
  <c r="V21" i="11"/>
  <c r="V22" i="11"/>
  <c r="V23" i="11"/>
  <c r="V24" i="11"/>
  <c r="V25" i="11"/>
  <c r="V26" i="11"/>
  <c r="V27" i="11"/>
  <c r="V28" i="11"/>
  <c r="V29" i="11"/>
  <c r="V30" i="11"/>
  <c r="V31" i="11"/>
  <c r="V32" i="11"/>
  <c r="V33" i="11"/>
  <c r="V34" i="11"/>
  <c r="V35" i="11"/>
  <c r="V11" i="11"/>
  <c r="V10" i="11"/>
  <c r="V7" i="11"/>
  <c r="R33" i="11"/>
  <c r="S33" i="11"/>
  <c r="T33" i="11"/>
  <c r="R34" i="11"/>
  <c r="T34" i="11" s="1"/>
  <c r="S34" i="11"/>
  <c r="R35" i="11"/>
  <c r="T35" i="11" s="1"/>
  <c r="S35" i="11"/>
  <c r="R36" i="11"/>
  <c r="T36" i="11" s="1"/>
  <c r="S36" i="11"/>
  <c r="U36" i="11" s="1"/>
  <c r="R37" i="11"/>
  <c r="T37" i="11" s="1"/>
  <c r="S37" i="11"/>
  <c r="R38" i="11"/>
  <c r="T38" i="11" s="1"/>
  <c r="U38" i="11" s="1"/>
  <c r="S38" i="11"/>
  <c r="R39" i="11"/>
  <c r="T39" i="11" s="1"/>
  <c r="S39" i="11"/>
  <c r="U39" i="11" s="1"/>
  <c r="R40" i="11"/>
  <c r="T40" i="11" s="1"/>
  <c r="S40" i="11"/>
  <c r="R41" i="11"/>
  <c r="T41" i="11" s="1"/>
  <c r="S41" i="11"/>
  <c r="R42" i="11"/>
  <c r="T42" i="11" s="1"/>
  <c r="S42" i="11"/>
  <c r="U42" i="11" s="1"/>
  <c r="R43" i="11"/>
  <c r="T43" i="11" s="1"/>
  <c r="S43" i="11"/>
  <c r="R44" i="11"/>
  <c r="S44" i="11"/>
  <c r="U44" i="11" s="1"/>
  <c r="T44" i="11"/>
  <c r="R45" i="11"/>
  <c r="T45" i="11" s="1"/>
  <c r="S45" i="11"/>
  <c r="R46" i="11"/>
  <c r="S46" i="11"/>
  <c r="T46" i="11"/>
  <c r="R47" i="11"/>
  <c r="T47" i="11" s="1"/>
  <c r="S47" i="11"/>
  <c r="R48" i="11"/>
  <c r="T48" i="11" s="1"/>
  <c r="S48" i="11"/>
  <c r="R49" i="11"/>
  <c r="T49" i="11" s="1"/>
  <c r="S49" i="11"/>
  <c r="R50" i="11"/>
  <c r="T50" i="11" s="1"/>
  <c r="S50" i="11"/>
  <c r="R51" i="11"/>
  <c r="T51" i="11" s="1"/>
  <c r="S51" i="11"/>
  <c r="R52" i="11"/>
  <c r="T52" i="11" s="1"/>
  <c r="S52" i="11"/>
  <c r="R53" i="11"/>
  <c r="T53" i="11" s="1"/>
  <c r="S53" i="11"/>
  <c r="U53" i="11" s="1"/>
  <c r="R54" i="11"/>
  <c r="T54" i="11" s="1"/>
  <c r="S54" i="11"/>
  <c r="U54" i="11" s="1"/>
  <c r="R55" i="11"/>
  <c r="T55" i="11" s="1"/>
  <c r="S55" i="11"/>
  <c r="R56" i="11"/>
  <c r="T56" i="11" s="1"/>
  <c r="S56" i="11"/>
  <c r="U56" i="11" s="1"/>
  <c r="R57" i="11"/>
  <c r="T57" i="11" s="1"/>
  <c r="S57" i="11"/>
  <c r="U57" i="11" s="1"/>
  <c r="R58" i="11"/>
  <c r="T58" i="11" s="1"/>
  <c r="S58" i="11"/>
  <c r="U58" i="11" l="1"/>
  <c r="U55" i="11"/>
  <c r="U52" i="11"/>
  <c r="U51" i="11"/>
  <c r="U50" i="11"/>
  <c r="U49" i="11"/>
  <c r="U48" i="11"/>
  <c r="U47" i="11"/>
  <c r="U46" i="11"/>
  <c r="U45" i="11"/>
  <c r="U43" i="11"/>
  <c r="U41" i="11"/>
  <c r="U40" i="11"/>
  <c r="U37" i="11"/>
  <c r="U35" i="11"/>
  <c r="U34" i="11"/>
  <c r="U33" i="11"/>
  <c r="R15" i="11"/>
  <c r="T15" i="11" s="1"/>
  <c r="S15" i="11"/>
  <c r="R16" i="11"/>
  <c r="T16" i="11" s="1"/>
  <c r="S16" i="11"/>
  <c r="R17" i="11"/>
  <c r="T17" i="11" s="1"/>
  <c r="S17" i="11"/>
  <c r="R18" i="11"/>
  <c r="T18" i="11" s="1"/>
  <c r="S18" i="11"/>
  <c r="R19" i="11"/>
  <c r="T19" i="11" s="1"/>
  <c r="S19" i="11"/>
  <c r="R20" i="11"/>
  <c r="T20" i="11" s="1"/>
  <c r="S20" i="11"/>
  <c r="R21" i="11"/>
  <c r="T21" i="11" s="1"/>
  <c r="S21" i="11"/>
  <c r="R22" i="11"/>
  <c r="T22" i="11" s="1"/>
  <c r="S22" i="11"/>
  <c r="R23" i="11"/>
  <c r="T23" i="11" s="1"/>
  <c r="S23" i="11"/>
  <c r="R24" i="11"/>
  <c r="T24" i="11" s="1"/>
  <c r="S24" i="11"/>
  <c r="R25" i="11"/>
  <c r="T25" i="11" s="1"/>
  <c r="S25" i="11"/>
  <c r="R26" i="11"/>
  <c r="T26" i="11" s="1"/>
  <c r="S26" i="11"/>
  <c r="R27" i="11"/>
  <c r="T27" i="11" s="1"/>
  <c r="S27" i="11"/>
  <c r="R28" i="11"/>
  <c r="T28" i="11" s="1"/>
  <c r="S28" i="11"/>
  <c r="R29" i="11"/>
  <c r="S29" i="11"/>
  <c r="R30" i="11"/>
  <c r="S30" i="11"/>
  <c r="R31" i="11"/>
  <c r="S31" i="11"/>
  <c r="R32" i="11"/>
  <c r="S32" i="11"/>
  <c r="T32" i="11" l="1"/>
  <c r="U32" i="11" s="1"/>
  <c r="T31" i="11"/>
  <c r="U31" i="11" s="1"/>
  <c r="T30" i="11"/>
  <c r="U30" i="11"/>
  <c r="T29" i="11"/>
  <c r="U29" i="11" s="1"/>
  <c r="U19" i="11"/>
  <c r="U16" i="11"/>
  <c r="U26" i="11"/>
  <c r="U21" i="11"/>
  <c r="U20" i="11"/>
  <c r="U22" i="11"/>
  <c r="U17" i="11"/>
  <c r="U18" i="11"/>
  <c r="U25" i="11"/>
  <c r="U23" i="11"/>
  <c r="U15" i="11"/>
  <c r="U27" i="11"/>
  <c r="U24" i="11"/>
  <c r="U28" i="11"/>
  <c r="R12" i="11" l="1"/>
  <c r="T12" i="11" s="1"/>
  <c r="R13" i="11"/>
  <c r="T13" i="11" s="1"/>
  <c r="R14" i="11"/>
  <c r="T14" i="11" s="1"/>
  <c r="R10" i="11"/>
  <c r="T10" i="11" s="1"/>
  <c r="R11" i="11"/>
  <c r="T11" i="11" s="1"/>
  <c r="U10" i="11" l="1"/>
  <c r="U11" i="11"/>
  <c r="R7" i="11" l="1"/>
  <c r="T7" i="11" s="1"/>
  <c r="S7" i="11"/>
  <c r="S14" i="11"/>
  <c r="U14" i="11" s="1"/>
  <c r="S13" i="11"/>
  <c r="U13" i="11" s="1"/>
  <c r="S12" i="11"/>
  <c r="U12" i="11" s="1"/>
  <c r="S9" i="11"/>
  <c r="R9" i="11"/>
  <c r="S8" i="11"/>
  <c r="R8" i="11"/>
  <c r="T8" i="11" s="1"/>
  <c r="T9" i="11" l="1"/>
  <c r="U9" i="11" s="1"/>
  <c r="U8" i="11"/>
  <c r="U7" i="11"/>
</calcChain>
</file>

<file path=xl/sharedStrings.xml><?xml version="1.0" encoding="utf-8"?>
<sst xmlns="http://schemas.openxmlformats.org/spreadsheetml/2006/main" count="358" uniqueCount="226">
  <si>
    <t>Köhler</t>
  </si>
  <si>
    <t>Gespann</t>
  </si>
  <si>
    <t>Punkte</t>
  </si>
  <si>
    <t>Start Nr.</t>
  </si>
  <si>
    <t>Hundeführer</t>
  </si>
  <si>
    <t>Hund</t>
  </si>
  <si>
    <t>∑</t>
  </si>
  <si>
    <t>Null</t>
  </si>
  <si>
    <t>Punkt-
anteil</t>
  </si>
  <si>
    <t>Prädikat</t>
  </si>
  <si>
    <t>Platz</t>
  </si>
  <si>
    <t>R/G</t>
  </si>
  <si>
    <t>L/H</t>
  </si>
  <si>
    <t>G/R</t>
  </si>
  <si>
    <t>L/R</t>
  </si>
  <si>
    <t>A</t>
  </si>
  <si>
    <t>Wurfdatum</t>
  </si>
  <si>
    <t>Weljesten Trust Sisu Au</t>
  </si>
  <si>
    <t>Guldner</t>
  </si>
  <si>
    <t>Anna-Lena</t>
  </si>
  <si>
    <t>Danielle</t>
  </si>
  <si>
    <t>Simone</t>
  </si>
  <si>
    <t>Zimmermann</t>
  </si>
  <si>
    <t>Annegret</t>
  </si>
  <si>
    <t>Hilt</t>
  </si>
  <si>
    <t>Birgit</t>
  </si>
  <si>
    <t>Blechschmidt</t>
  </si>
  <si>
    <t>Sandra</t>
  </si>
  <si>
    <t>G/H</t>
  </si>
  <si>
    <t>Bella Tosca of Hunterstone</t>
  </si>
  <si>
    <t>Fendawood Nashville</t>
  </si>
  <si>
    <t>Muschelsucher Dark Nala</t>
  </si>
  <si>
    <t>Hot Chilli Peppers easygoing Einstein</t>
  </si>
  <si>
    <t>1a</t>
  </si>
  <si>
    <t>1b</t>
  </si>
  <si>
    <t>2a</t>
  </si>
  <si>
    <t>2b</t>
  </si>
  <si>
    <t>3a</t>
  </si>
  <si>
    <t>3b</t>
  </si>
  <si>
    <t>4a</t>
  </si>
  <si>
    <t>4b</t>
  </si>
  <si>
    <t>5a</t>
  </si>
  <si>
    <t>5b</t>
  </si>
  <si>
    <t>Newcomer Trophy 2019 in Backnang</t>
  </si>
  <si>
    <t>Am Samstag den 12.10.2019</t>
  </si>
  <si>
    <t>Ergebnisse</t>
  </si>
  <si>
    <t>Freier</t>
  </si>
  <si>
    <t>Christine v.</t>
  </si>
  <si>
    <t>Beechdale's Kabak</t>
  </si>
  <si>
    <t>Petzoldt</t>
  </si>
  <si>
    <t>Stefanie</t>
  </si>
  <si>
    <t>Bharvin Star of Milkyway</t>
  </si>
  <si>
    <t>Schug</t>
  </si>
  <si>
    <t>Claudia</t>
  </si>
  <si>
    <t>Dreamlike Easy Garfield</t>
  </si>
  <si>
    <t>Hallmann</t>
  </si>
  <si>
    <t>Cordula</t>
  </si>
  <si>
    <t>Marks And Blinds Deputy Oskar</t>
  </si>
  <si>
    <t>Steinbrück</t>
  </si>
  <si>
    <t>Julia</t>
  </si>
  <si>
    <t>Deep Glenn Grace</t>
  </si>
  <si>
    <t>Johannsen</t>
  </si>
  <si>
    <t>Christoph</t>
  </si>
  <si>
    <t>Emmanygan Black Willow</t>
  </si>
  <si>
    <t>Waschke</t>
  </si>
  <si>
    <t>Jochen</t>
  </si>
  <si>
    <t>Saffronlyn Woodcock</t>
  </si>
  <si>
    <t>Steeb</t>
  </si>
  <si>
    <t>Martina</t>
  </si>
  <si>
    <t>Bonfire Worker Ace</t>
  </si>
  <si>
    <t>Jeromin</t>
  </si>
  <si>
    <t>Klaus</t>
  </si>
  <si>
    <t>Alan Miles of Seaside Amber</t>
  </si>
  <si>
    <t>Tuch</t>
  </si>
  <si>
    <t>Juliane</t>
  </si>
  <si>
    <t>Muschelsucher Doc Hadley</t>
  </si>
  <si>
    <t>Flauaus</t>
  </si>
  <si>
    <t>Corina</t>
  </si>
  <si>
    <t>Welcome to my life B'Easy</t>
  </si>
  <si>
    <t>Karpinski-Kröll</t>
  </si>
  <si>
    <t>Isabella</t>
  </si>
  <si>
    <t>Atali Valle Liliorum</t>
  </si>
  <si>
    <t>Benien</t>
  </si>
  <si>
    <t>Malte</t>
  </si>
  <si>
    <t>Kroonkennel's Quickbeam Harvey</t>
  </si>
  <si>
    <t>Kulpe</t>
  </si>
  <si>
    <t>Christian</t>
  </si>
  <si>
    <t>Crannfieldlanes Amira</t>
  </si>
  <si>
    <t>Weyerer</t>
  </si>
  <si>
    <t>Wolf</t>
  </si>
  <si>
    <t>Norbert</t>
  </si>
  <si>
    <t>CrossSearcher Bluebell</t>
  </si>
  <si>
    <t>Eder</t>
  </si>
  <si>
    <t>Franz</t>
  </si>
  <si>
    <t>Iago von der Wegwarte</t>
  </si>
  <si>
    <t>Vestweber</t>
  </si>
  <si>
    <t>Eugen</t>
  </si>
  <si>
    <t>Karitage's Annikki</t>
  </si>
  <si>
    <t>Saleem</t>
  </si>
  <si>
    <t>Roxana-Claudia</t>
  </si>
  <si>
    <t>Marks And Blinds Diamantic Kilaya</t>
  </si>
  <si>
    <t>Knauer</t>
  </si>
  <si>
    <t>Dreamlike Easy Gameboy</t>
  </si>
  <si>
    <t>Hartmann</t>
  </si>
  <si>
    <t>Sabrina</t>
  </si>
  <si>
    <t>Chipmunk's Henk</t>
  </si>
  <si>
    <t>Kröber</t>
  </si>
  <si>
    <t>Brigitte</t>
  </si>
  <si>
    <t>Limetrees Golden Fjella</t>
  </si>
  <si>
    <t>Debus</t>
  </si>
  <si>
    <t>Jürgen</t>
  </si>
  <si>
    <t>Windworker's Fagus</t>
  </si>
  <si>
    <t>Hintze</t>
  </si>
  <si>
    <t>Linda</t>
  </si>
  <si>
    <t>Fir green Bristol</t>
  </si>
  <si>
    <t>Kröll</t>
  </si>
  <si>
    <t>Alani Valle Liliorum</t>
  </si>
  <si>
    <t>Bosshammer</t>
  </si>
  <si>
    <t>Ulrike</t>
  </si>
  <si>
    <t>Vernross Nevada</t>
  </si>
  <si>
    <t>Schild</t>
  </si>
  <si>
    <t>Calliope terra marique</t>
  </si>
  <si>
    <t>F/H</t>
  </si>
  <si>
    <t>Roemer</t>
  </si>
  <si>
    <t>Ernst</t>
  </si>
  <si>
    <t>Delwyn vom Sturmhügel</t>
  </si>
  <si>
    <t>Zeeland</t>
  </si>
  <si>
    <t>Verena van</t>
  </si>
  <si>
    <t>Gale vom Hofesaat</t>
  </si>
  <si>
    <t>Thomé</t>
  </si>
  <si>
    <t>Rebecca</t>
  </si>
  <si>
    <t>Windworker's Fennel</t>
  </si>
  <si>
    <t>Hoffmann</t>
  </si>
  <si>
    <t>Frank</t>
  </si>
  <si>
    <t>Marks And Blinds Drumbeat</t>
  </si>
  <si>
    <t>Stahlschmidt</t>
  </si>
  <si>
    <t>Theodora umbra fida</t>
  </si>
  <si>
    <t>Boltersdorf</t>
  </si>
  <si>
    <t>Gisela</t>
  </si>
  <si>
    <t>Dreamlike Easy Golden Cosmo</t>
  </si>
  <si>
    <t>Hickethier</t>
  </si>
  <si>
    <t>Mario</t>
  </si>
  <si>
    <t>Astraglen Matlock</t>
  </si>
  <si>
    <t>Zwanger</t>
  </si>
  <si>
    <t>Ute</t>
  </si>
  <si>
    <t>Charming Power Bee Gee</t>
  </si>
  <si>
    <t>Schwieren</t>
  </si>
  <si>
    <t>Betty</t>
  </si>
  <si>
    <t>Eaden vom Höbersbach</t>
  </si>
  <si>
    <t>Etzler</t>
  </si>
  <si>
    <t>Christoph-Boris</t>
  </si>
  <si>
    <t>Ianto von der Wegwarte</t>
  </si>
  <si>
    <t>Affeld</t>
  </si>
  <si>
    <t>Jens</t>
  </si>
  <si>
    <t>Karitage’s Aden</t>
  </si>
  <si>
    <t>Kattenhorn</t>
  </si>
  <si>
    <t>Gabriele</t>
  </si>
  <si>
    <t>Marks And Blinds Don Dyke</t>
  </si>
  <si>
    <t>Hachenberg</t>
  </si>
  <si>
    <t>Heinz</t>
  </si>
  <si>
    <t>Work for Pleasure Active Leia</t>
  </si>
  <si>
    <t>Müller</t>
  </si>
  <si>
    <t>Crannfieldlanes Angus</t>
  </si>
  <si>
    <t>Monika</t>
  </si>
  <si>
    <t>Dreamlike Easy Gwen</t>
  </si>
  <si>
    <t>Lorenzen</t>
  </si>
  <si>
    <t>Birte</t>
  </si>
  <si>
    <t>Arwen von der Wichmannsburg</t>
  </si>
  <si>
    <t>Böhninger</t>
  </si>
  <si>
    <t>Patrizia</t>
  </si>
  <si>
    <t>Delos von der Holgenburg</t>
  </si>
  <si>
    <t>Mielke</t>
  </si>
  <si>
    <t>Katrin</t>
  </si>
  <si>
    <t>Faithful Heart Milky Chance</t>
  </si>
  <si>
    <t>Bruns</t>
  </si>
  <si>
    <t>Marianne</t>
  </si>
  <si>
    <t>Windingbrooks Autumn Annie</t>
  </si>
  <si>
    <t>Shili</t>
  </si>
  <si>
    <t>Sarah</t>
  </si>
  <si>
    <t>Windwood's Diamond in the Dark</t>
  </si>
  <si>
    <t>Hinrich</t>
  </si>
  <si>
    <t>Meadowlime Betydelig Boorlem</t>
  </si>
  <si>
    <t>Jessica</t>
  </si>
  <si>
    <t>Twilight Star's Caffè Calleni of Najko's</t>
  </si>
  <si>
    <t>Hammes</t>
  </si>
  <si>
    <t>Christina</t>
  </si>
  <si>
    <t>Gundog's Choice Flatcher</t>
  </si>
  <si>
    <t>Heller-Schedel</t>
  </si>
  <si>
    <t>Inka-Marei</t>
  </si>
  <si>
    <t>Flatgold's Little Miss Heartbreaker</t>
  </si>
  <si>
    <t>Holl</t>
  </si>
  <si>
    <t>Stonehunter Orissa Ailis to Hollygreen</t>
  </si>
  <si>
    <t>Leferink</t>
  </si>
  <si>
    <t>Meike</t>
  </si>
  <si>
    <t>George vom Hofesaat</t>
  </si>
  <si>
    <t>Präkelt</t>
  </si>
  <si>
    <t>Annette</t>
  </si>
  <si>
    <t>Never change Illinois Harper</t>
  </si>
  <si>
    <t>Schwarz</t>
  </si>
  <si>
    <t>Beate</t>
  </si>
  <si>
    <t>Brenda of Hunterstone</t>
  </si>
  <si>
    <t>Tripp</t>
  </si>
  <si>
    <t>Hans-Josef</t>
  </si>
  <si>
    <t>Stonehunter Oppdal Ole</t>
  </si>
  <si>
    <t>Vielhauer</t>
  </si>
  <si>
    <t>Amazing Shadow Bailee</t>
  </si>
  <si>
    <t>Marianne
Walheim</t>
  </si>
  <si>
    <t>Michael
Brühl</t>
  </si>
  <si>
    <t>Thorsten
Helmrath</t>
  </si>
  <si>
    <t>Petra
Beringer</t>
  </si>
  <si>
    <t>Jörg
Mente</t>
  </si>
  <si>
    <t>2.n.St.</t>
  </si>
  <si>
    <t>3.n.St.</t>
  </si>
  <si>
    <t>nicht angetreten</t>
  </si>
  <si>
    <t>Zwischen Platz 2 und 3 fand ein Stechen statt.</t>
  </si>
  <si>
    <t>Richter:  Thorsten Helmrath (PL), Petra Beringer, Marianne Walheim, Michael Brühl, Jörg Mente</t>
  </si>
  <si>
    <t>Richter Marianne Walheim</t>
  </si>
  <si>
    <t>Aufgabe 1 : Markierung mit Ablenkung</t>
  </si>
  <si>
    <t>Richter Michael Brühl</t>
  </si>
  <si>
    <t>Aufgabe 2 : Doppelmarkierung Wasser</t>
  </si>
  <si>
    <t>Richter Thorsten Helmrath</t>
  </si>
  <si>
    <t>Aufgabe 3 : Markierung mit Fußarbeit und beschossenem Blind</t>
  </si>
  <si>
    <t>Richter Petra Beringer</t>
  </si>
  <si>
    <t>Aufgabe 4 : Standtreiben / Fußarbeit / Suche</t>
  </si>
  <si>
    <t>Richter Jörg Mente</t>
  </si>
  <si>
    <t>Aufgabe 5 : Basics / Mark/Blind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</si>
</sst>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Verdana"/>
      <family val="2"/>
    </font>
    <font>
      <b/>
      <sz val="12"/>
      <name val="Arial"/>
      <family val="2"/>
    </font>
    <font>
      <b/>
      <sz val="10"/>
      <color indexed="12"/>
      <name val="Arial"/>
      <family val="2"/>
    </font>
    <font>
      <b/>
      <i/>
      <sz val="10"/>
      <color indexed="12"/>
      <name val="Arial"/>
      <family val="2"/>
    </font>
    <font>
      <b/>
      <sz val="12"/>
      <color indexed="12"/>
      <name val="Arial"/>
      <family val="2"/>
    </font>
    <font>
      <b/>
      <sz val="10"/>
      <color rgb="FF0000FF"/>
      <name val="Arial"/>
      <family val="2"/>
    </font>
    <font>
      <b/>
      <sz val="12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00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707070"/>
      </left>
      <right/>
      <top style="thin">
        <color rgb="FF1F1F1F"/>
      </top>
      <bottom style="thin">
        <color rgb="FF2B2B2B"/>
      </bottom>
      <diagonal/>
    </border>
    <border>
      <left style="thin">
        <color rgb="FF707070"/>
      </left>
      <right/>
      <top style="thin">
        <color rgb="FF2B2B2B"/>
      </top>
      <bottom style="thin">
        <color rgb="FF1F1F1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07070"/>
      </left>
      <right/>
      <top style="medium">
        <color indexed="64"/>
      </top>
      <bottom style="thin">
        <color rgb="FF1F1F1F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07070"/>
      </left>
      <right/>
      <top style="thin">
        <color rgb="FF23232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1" fillId="0" borderId="0"/>
  </cellStyleXfs>
  <cellXfs count="174">
    <xf numFmtId="0" fontId="0" fillId="0" borderId="0" xfId="0"/>
    <xf numFmtId="0" fontId="3" fillId="2" borderId="1" xfId="3" applyFont="1" applyFill="1" applyBorder="1" applyAlignment="1" applyProtection="1">
      <alignment horizontal="left"/>
      <protection locked="0"/>
    </xf>
    <xf numFmtId="0" fontId="4" fillId="3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3" fillId="2" borderId="3" xfId="3" applyFont="1" applyFill="1" applyBorder="1" applyAlignment="1" applyProtection="1">
      <alignment horizontal="left"/>
      <protection locked="0"/>
    </xf>
    <xf numFmtId="0" fontId="3" fillId="2" borderId="3" xfId="3" applyFont="1" applyFill="1" applyBorder="1" applyAlignment="1" applyProtection="1">
      <alignment horizontal="center"/>
      <protection locked="0"/>
    </xf>
    <xf numFmtId="0" fontId="5" fillId="2" borderId="3" xfId="3" applyFont="1" applyFill="1" applyBorder="1" applyAlignment="1" applyProtection="1">
      <alignment horizontal="center"/>
      <protection locked="0"/>
    </xf>
    <xf numFmtId="0" fontId="3" fillId="2" borderId="4" xfId="3" applyFont="1" applyFill="1" applyBorder="1" applyAlignment="1" applyProtection="1">
      <alignment horizontal="center"/>
      <protection locked="0"/>
    </xf>
    <xf numFmtId="0" fontId="3" fillId="0" borderId="0" xfId="3" applyFont="1" applyFill="1" applyBorder="1" applyAlignment="1"/>
    <xf numFmtId="0" fontId="6" fillId="0" borderId="0" xfId="2" applyFont="1"/>
    <xf numFmtId="0" fontId="3" fillId="2" borderId="5" xfId="3" applyFont="1" applyFill="1" applyBorder="1" applyAlignment="1" applyProtection="1">
      <alignment horizontal="left"/>
      <protection locked="0"/>
    </xf>
    <xf numFmtId="0" fontId="4" fillId="3" borderId="6" xfId="0" applyFont="1" applyFill="1" applyBorder="1" applyAlignment="1">
      <alignment horizontal="left"/>
    </xf>
    <xf numFmtId="0" fontId="4" fillId="3" borderId="0" xfId="0" applyFont="1" applyFill="1" applyBorder="1" applyAlignment="1">
      <alignment horizontal="left"/>
    </xf>
    <xf numFmtId="0" fontId="3" fillId="2" borderId="8" xfId="3" applyFont="1" applyFill="1" applyBorder="1" applyAlignment="1" applyProtection="1">
      <alignment horizontal="left"/>
      <protection locked="0"/>
    </xf>
    <xf numFmtId="0" fontId="1" fillId="3" borderId="0" xfId="0" applyFont="1" applyFill="1" applyBorder="1" applyAlignment="1">
      <alignment horizontal="left"/>
    </xf>
    <xf numFmtId="0" fontId="3" fillId="2" borderId="9" xfId="3" applyFont="1" applyFill="1" applyBorder="1" applyAlignment="1" applyProtection="1">
      <alignment horizontal="left"/>
      <protection locked="0"/>
    </xf>
    <xf numFmtId="0" fontId="7" fillId="2" borderId="9" xfId="3" applyFont="1" applyFill="1" applyBorder="1" applyAlignment="1" applyProtection="1">
      <alignment horizontal="center"/>
      <protection locked="0"/>
    </xf>
    <xf numFmtId="0" fontId="3" fillId="2" borderId="9" xfId="3" applyFont="1" applyFill="1" applyBorder="1" applyAlignment="1" applyProtection="1">
      <alignment horizontal="center"/>
      <protection locked="0"/>
    </xf>
    <xf numFmtId="0" fontId="8" fillId="2" borderId="9" xfId="3" applyFont="1" applyFill="1" applyBorder="1" applyAlignment="1" applyProtection="1">
      <alignment horizontal="center"/>
      <protection locked="0"/>
    </xf>
    <xf numFmtId="0" fontId="7" fillId="2" borderId="10" xfId="3" applyFont="1" applyFill="1" applyBorder="1" applyAlignment="1" applyProtection="1">
      <alignment horizontal="center"/>
      <protection locked="0"/>
    </xf>
    <xf numFmtId="0" fontId="7" fillId="0" borderId="0" xfId="3" applyFont="1" applyFill="1" applyBorder="1" applyAlignment="1"/>
    <xf numFmtId="0" fontId="9" fillId="0" borderId="0" xfId="3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5" fillId="0" borderId="0" xfId="2" applyFont="1" applyFill="1"/>
    <xf numFmtId="0" fontId="13" fillId="4" borderId="14" xfId="3" applyFont="1" applyFill="1" applyBorder="1" applyAlignment="1">
      <alignment horizontal="center"/>
    </xf>
    <xf numFmtId="0" fontId="13" fillId="4" borderId="15" xfId="3" applyFont="1" applyFill="1" applyBorder="1" applyAlignment="1">
      <alignment horizontal="center"/>
    </xf>
    <xf numFmtId="0" fontId="14" fillId="4" borderId="15" xfId="3" applyFont="1" applyFill="1" applyBorder="1" applyAlignment="1" applyProtection="1">
      <alignment horizontal="center"/>
    </xf>
    <xf numFmtId="0" fontId="7" fillId="4" borderId="15" xfId="3" applyFont="1" applyFill="1" applyBorder="1" applyAlignment="1">
      <alignment horizontal="center"/>
    </xf>
    <xf numFmtId="0" fontId="8" fillId="4" borderId="15" xfId="3" applyFont="1" applyFill="1" applyBorder="1" applyAlignment="1" applyProtection="1">
      <alignment horizontal="center"/>
    </xf>
    <xf numFmtId="0" fontId="6" fillId="0" borderId="0" xfId="2" applyFont="1" applyFill="1"/>
    <xf numFmtId="0" fontId="7" fillId="0" borderId="15" xfId="3" applyFont="1" applyFill="1" applyBorder="1" applyAlignment="1">
      <alignment horizontal="center"/>
    </xf>
    <xf numFmtId="0" fontId="8" fillId="0" borderId="15" xfId="3" applyFont="1" applyFill="1" applyBorder="1" applyAlignment="1" applyProtection="1">
      <alignment horizontal="center"/>
    </xf>
    <xf numFmtId="0" fontId="7" fillId="0" borderId="13" xfId="3" applyFont="1" applyFill="1" applyBorder="1" applyAlignment="1">
      <alignment horizontal="center"/>
    </xf>
    <xf numFmtId="9" fontId="14" fillId="0" borderId="17" xfId="1" applyNumberFormat="1" applyFont="1" applyFill="1" applyBorder="1" applyAlignment="1" applyProtection="1">
      <alignment horizontal="center"/>
    </xf>
    <xf numFmtId="0" fontId="4" fillId="3" borderId="3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3" fillId="0" borderId="16" xfId="3" applyFont="1" applyFill="1" applyBorder="1" applyAlignment="1">
      <alignment horizontal="center"/>
    </xf>
    <xf numFmtId="0" fontId="13" fillId="0" borderId="17" xfId="3" applyFont="1" applyFill="1" applyBorder="1" applyAlignment="1">
      <alignment horizontal="center"/>
    </xf>
    <xf numFmtId="0" fontId="14" fillId="0" borderId="17" xfId="3" applyFont="1" applyFill="1" applyBorder="1" applyAlignment="1" applyProtection="1">
      <alignment horizontal="center"/>
    </xf>
    <xf numFmtId="0" fontId="3" fillId="2" borderId="0" xfId="0" applyNumberFormat="1" applyFont="1" applyFill="1" applyBorder="1" applyAlignment="1" applyProtection="1">
      <alignment vertical="top"/>
    </xf>
    <xf numFmtId="0" fontId="13" fillId="4" borderId="15" xfId="3" applyFont="1" applyFill="1" applyBorder="1" applyAlignment="1">
      <alignment horizontal="left"/>
    </xf>
    <xf numFmtId="0" fontId="13" fillId="0" borderId="17" xfId="3" applyFont="1" applyFill="1" applyBorder="1" applyAlignment="1">
      <alignment horizontal="left"/>
    </xf>
    <xf numFmtId="0" fontId="7" fillId="5" borderId="15" xfId="3" applyFont="1" applyFill="1" applyBorder="1" applyAlignment="1">
      <alignment horizontal="center"/>
    </xf>
    <xf numFmtId="0" fontId="8" fillId="5" borderId="15" xfId="3" applyFont="1" applyFill="1" applyBorder="1" applyAlignment="1" applyProtection="1">
      <alignment horizontal="center"/>
    </xf>
    <xf numFmtId="0" fontId="3" fillId="2" borderId="0" xfId="0" applyNumberFormat="1" applyFont="1" applyFill="1" applyBorder="1" applyAlignment="1" applyProtection="1">
      <alignment horizontal="center" vertical="top"/>
    </xf>
    <xf numFmtId="0" fontId="6" fillId="0" borderId="0" xfId="2" applyFont="1" applyAlignment="1">
      <alignment horizontal="center"/>
    </xf>
    <xf numFmtId="0" fontId="1" fillId="0" borderId="14" xfId="3" applyFont="1" applyFill="1" applyBorder="1" applyAlignment="1">
      <alignment horizontal="center"/>
    </xf>
    <xf numFmtId="0" fontId="1" fillId="4" borderId="14" xfId="3" applyFont="1" applyFill="1" applyBorder="1" applyAlignment="1">
      <alignment horizontal="center"/>
    </xf>
    <xf numFmtId="0" fontId="1" fillId="0" borderId="15" xfId="3" applyFont="1" applyFill="1" applyBorder="1" applyAlignment="1">
      <alignment horizontal="left"/>
    </xf>
    <xf numFmtId="0" fontId="1" fillId="0" borderId="15" xfId="3" applyFont="1" applyFill="1" applyBorder="1" applyAlignment="1">
      <alignment horizontal="left" wrapText="1"/>
    </xf>
    <xf numFmtId="0" fontId="1" fillId="5" borderId="15" xfId="3" applyFont="1" applyFill="1" applyBorder="1" applyAlignment="1">
      <alignment horizontal="left"/>
    </xf>
    <xf numFmtId="0" fontId="1" fillId="5" borderId="14" xfId="3" applyFont="1" applyFill="1" applyBorder="1" applyAlignment="1">
      <alignment horizontal="center"/>
    </xf>
    <xf numFmtId="0" fontId="7" fillId="5" borderId="13" xfId="3" applyFont="1" applyFill="1" applyBorder="1" applyAlignment="1">
      <alignment horizontal="center"/>
    </xf>
    <xf numFmtId="0" fontId="16" fillId="0" borderId="13" xfId="3" applyFont="1" applyFill="1" applyBorder="1" applyAlignment="1">
      <alignment horizontal="center"/>
    </xf>
    <xf numFmtId="0" fontId="16" fillId="0" borderId="22" xfId="0" applyFont="1" applyFill="1" applyBorder="1" applyAlignment="1">
      <alignment wrapText="1"/>
    </xf>
    <xf numFmtId="0" fontId="16" fillId="5" borderId="23" xfId="0" applyFont="1" applyFill="1" applyBorder="1" applyAlignment="1">
      <alignment wrapText="1"/>
    </xf>
    <xf numFmtId="0" fontId="16" fillId="5" borderId="13" xfId="3" applyFont="1" applyFill="1" applyBorder="1" applyAlignment="1">
      <alignment horizontal="center"/>
    </xf>
    <xf numFmtId="0" fontId="13" fillId="4" borderId="24" xfId="3" applyFont="1" applyFill="1" applyBorder="1" applyAlignment="1">
      <alignment horizontal="center"/>
    </xf>
    <xf numFmtId="0" fontId="13" fillId="4" borderId="25" xfId="3" applyFont="1" applyFill="1" applyBorder="1" applyAlignment="1">
      <alignment horizontal="center"/>
    </xf>
    <xf numFmtId="0" fontId="13" fillId="4" borderId="25" xfId="3" applyFont="1" applyFill="1" applyBorder="1" applyAlignment="1">
      <alignment horizontal="left"/>
    </xf>
    <xf numFmtId="0" fontId="16" fillId="5" borderId="26" xfId="0" applyFont="1" applyFill="1" applyBorder="1" applyAlignment="1">
      <alignment wrapText="1"/>
    </xf>
    <xf numFmtId="0" fontId="14" fillId="4" borderId="25" xfId="3" applyFont="1" applyFill="1" applyBorder="1" applyAlignment="1" applyProtection="1">
      <alignment horizontal="center"/>
    </xf>
    <xf numFmtId="9" fontId="14" fillId="4" borderId="25" xfId="1" applyNumberFormat="1" applyFont="1" applyFill="1" applyBorder="1" applyAlignment="1" applyProtection="1">
      <alignment horizontal="center"/>
    </xf>
    <xf numFmtId="0" fontId="1" fillId="0" borderId="28" xfId="0" applyFont="1" applyFill="1" applyBorder="1" applyAlignment="1">
      <alignment wrapText="1"/>
    </xf>
    <xf numFmtId="0" fontId="1" fillId="5" borderId="15" xfId="0" applyFont="1" applyFill="1" applyBorder="1" applyAlignment="1">
      <alignment wrapText="1"/>
    </xf>
    <xf numFmtId="0" fontId="1" fillId="0" borderId="15" xfId="0" applyFont="1" applyFill="1" applyBorder="1" applyAlignment="1">
      <alignment wrapText="1"/>
    </xf>
    <xf numFmtId="0" fontId="1" fillId="4" borderId="15" xfId="3" applyFont="1" applyFill="1" applyBorder="1" applyAlignment="1">
      <alignment horizontal="left"/>
    </xf>
    <xf numFmtId="0" fontId="14" fillId="0" borderId="15" xfId="3" applyFont="1" applyFill="1" applyBorder="1" applyAlignment="1" applyProtection="1">
      <alignment horizontal="center"/>
    </xf>
    <xf numFmtId="14" fontId="1" fillId="0" borderId="15" xfId="3" applyNumberFormat="1" applyFont="1" applyFill="1" applyBorder="1" applyAlignment="1">
      <alignment horizontal="center"/>
    </xf>
    <xf numFmtId="14" fontId="7" fillId="4" borderId="15" xfId="3" applyNumberFormat="1" applyFont="1" applyFill="1" applyBorder="1" applyAlignment="1">
      <alignment horizontal="center"/>
    </xf>
    <xf numFmtId="14" fontId="7" fillId="5" borderId="15" xfId="3" applyNumberFormat="1" applyFont="1" applyFill="1" applyBorder="1" applyAlignment="1">
      <alignment horizontal="center"/>
    </xf>
    <xf numFmtId="14" fontId="13" fillId="4" borderId="15" xfId="3" applyNumberFormat="1" applyFont="1" applyFill="1" applyBorder="1" applyAlignment="1">
      <alignment horizontal="center"/>
    </xf>
    <xf numFmtId="14" fontId="13" fillId="0" borderId="17" xfId="3" applyNumberFormat="1" applyFont="1" applyFill="1" applyBorder="1" applyAlignment="1">
      <alignment horizontal="center"/>
    </xf>
    <xf numFmtId="14" fontId="13" fillId="4" borderId="25" xfId="3" applyNumberFormat="1" applyFont="1" applyFill="1" applyBorder="1" applyAlignment="1">
      <alignment horizontal="center"/>
    </xf>
    <xf numFmtId="9" fontId="14" fillId="5" borderId="17" xfId="1" applyNumberFormat="1" applyFont="1" applyFill="1" applyBorder="1" applyAlignment="1" applyProtection="1">
      <alignment horizontal="center"/>
    </xf>
    <xf numFmtId="0" fontId="3" fillId="2" borderId="11" xfId="3" applyFont="1" applyFill="1" applyBorder="1" applyAlignment="1" applyProtection="1">
      <alignment horizontal="center" vertical="center"/>
      <protection locked="0"/>
    </xf>
    <xf numFmtId="0" fontId="1" fillId="4" borderId="15" xfId="3" applyFont="1" applyFill="1" applyBorder="1" applyAlignment="1">
      <alignment horizontal="left" wrapText="1"/>
    </xf>
    <xf numFmtId="0" fontId="13" fillId="4" borderId="31" xfId="3" applyFont="1" applyFill="1" applyBorder="1" applyAlignment="1">
      <alignment horizontal="center"/>
    </xf>
    <xf numFmtId="0" fontId="13" fillId="0" borderId="32" xfId="3" applyFont="1" applyFill="1" applyBorder="1" applyAlignment="1">
      <alignment horizontal="center"/>
    </xf>
    <xf numFmtId="0" fontId="13" fillId="4" borderId="33" xfId="3" applyFont="1" applyFill="1" applyBorder="1" applyAlignment="1">
      <alignment horizontal="center"/>
    </xf>
    <xf numFmtId="0" fontId="1" fillId="0" borderId="33" xfId="3" applyFont="1" applyFill="1" applyBorder="1" applyAlignment="1">
      <alignment horizontal="center"/>
    </xf>
    <xf numFmtId="0" fontId="1" fillId="5" borderId="33" xfId="3" applyFont="1" applyFill="1" applyBorder="1" applyAlignment="1">
      <alignment horizontal="center"/>
    </xf>
    <xf numFmtId="0" fontId="1" fillId="4" borderId="33" xfId="3" applyFont="1" applyFill="1" applyBorder="1" applyAlignment="1">
      <alignment horizontal="center"/>
    </xf>
    <xf numFmtId="0" fontId="13" fillId="4" borderId="27" xfId="3" applyFont="1" applyFill="1" applyBorder="1" applyAlignment="1">
      <alignment horizontal="center"/>
    </xf>
    <xf numFmtId="0" fontId="13" fillId="0" borderId="37" xfId="3" applyFont="1" applyFill="1" applyBorder="1" applyAlignment="1">
      <alignment horizontal="center"/>
    </xf>
    <xf numFmtId="0" fontId="13" fillId="4" borderId="13" xfId="3" applyFont="1" applyFill="1" applyBorder="1" applyAlignment="1">
      <alignment horizontal="center"/>
    </xf>
    <xf numFmtId="0" fontId="7" fillId="0" borderId="14" xfId="3" applyFont="1" applyFill="1" applyBorder="1" applyAlignment="1">
      <alignment horizontal="center"/>
    </xf>
    <xf numFmtId="0" fontId="7" fillId="5" borderId="14" xfId="3" applyFont="1" applyFill="1" applyBorder="1" applyAlignment="1">
      <alignment horizontal="center"/>
    </xf>
    <xf numFmtId="0" fontId="7" fillId="4" borderId="14" xfId="3" applyFont="1" applyFill="1" applyBorder="1" applyAlignment="1">
      <alignment horizontal="center"/>
    </xf>
    <xf numFmtId="0" fontId="7" fillId="4" borderId="13" xfId="3" applyFont="1" applyFill="1" applyBorder="1" applyAlignment="1">
      <alignment horizontal="center"/>
    </xf>
    <xf numFmtId="0" fontId="13" fillId="4" borderId="34" xfId="3" applyFont="1" applyFill="1" applyBorder="1" applyAlignment="1" applyProtection="1">
      <alignment horizontal="center"/>
    </xf>
    <xf numFmtId="1" fontId="13" fillId="0" borderId="35" xfId="3" applyNumberFormat="1" applyFont="1" applyFill="1" applyBorder="1" applyAlignment="1" applyProtection="1">
      <alignment horizontal="center"/>
    </xf>
    <xf numFmtId="0" fontId="13" fillId="4" borderId="36" xfId="3" applyFont="1" applyFill="1" applyBorder="1" applyAlignment="1" applyProtection="1">
      <alignment horizontal="center"/>
    </xf>
    <xf numFmtId="1" fontId="3" fillId="0" borderId="35" xfId="3" applyNumberFormat="1" applyFont="1" applyFill="1" applyBorder="1" applyAlignment="1" applyProtection="1">
      <alignment horizontal="center"/>
    </xf>
    <xf numFmtId="0" fontId="3" fillId="4" borderId="36" xfId="3" applyFont="1" applyFill="1" applyBorder="1" applyAlignment="1" applyProtection="1">
      <alignment horizontal="center"/>
    </xf>
    <xf numFmtId="0" fontId="1" fillId="6" borderId="14" xfId="3" applyFont="1" applyFill="1" applyBorder="1" applyAlignment="1">
      <alignment horizontal="center"/>
    </xf>
    <xf numFmtId="0" fontId="7" fillId="6" borderId="15" xfId="3" applyFont="1" applyFill="1" applyBorder="1" applyAlignment="1">
      <alignment horizontal="center"/>
    </xf>
    <xf numFmtId="0" fontId="1" fillId="6" borderId="15" xfId="0" applyFont="1" applyFill="1" applyBorder="1" applyAlignment="1">
      <alignment wrapText="1"/>
    </xf>
    <xf numFmtId="0" fontId="1" fillId="6" borderId="15" xfId="3" applyFont="1" applyFill="1" applyBorder="1" applyAlignment="1">
      <alignment horizontal="left"/>
    </xf>
    <xf numFmtId="0" fontId="1" fillId="6" borderId="33" xfId="3" applyFont="1" applyFill="1" applyBorder="1" applyAlignment="1">
      <alignment horizontal="center"/>
    </xf>
    <xf numFmtId="0" fontId="7" fillId="6" borderId="14" xfId="3" applyFont="1" applyFill="1" applyBorder="1" applyAlignment="1">
      <alignment horizontal="center"/>
    </xf>
    <xf numFmtId="0" fontId="7" fillId="6" borderId="13" xfId="3" applyFont="1" applyFill="1" applyBorder="1" applyAlignment="1">
      <alignment horizontal="center"/>
    </xf>
    <xf numFmtId="0" fontId="8" fillId="6" borderId="15" xfId="3" applyFont="1" applyFill="1" applyBorder="1" applyAlignment="1" applyProtection="1">
      <alignment horizontal="center"/>
    </xf>
    <xf numFmtId="0" fontId="1" fillId="6" borderId="15" xfId="3" applyFont="1" applyFill="1" applyBorder="1" applyAlignment="1">
      <alignment horizontal="left" wrapText="1"/>
    </xf>
    <xf numFmtId="1" fontId="3" fillId="6" borderId="35" xfId="3" applyNumberFormat="1" applyFont="1" applyFill="1" applyBorder="1" applyAlignment="1" applyProtection="1">
      <alignment horizontal="center"/>
    </xf>
    <xf numFmtId="14" fontId="1" fillId="0" borderId="15" xfId="3" applyNumberFormat="1" applyFont="1" applyFill="1" applyBorder="1" applyAlignment="1">
      <alignment horizontal="center" wrapText="1"/>
    </xf>
    <xf numFmtId="14" fontId="1" fillId="6" borderId="15" xfId="3" applyNumberFormat="1" applyFont="1" applyFill="1" applyBorder="1" applyAlignment="1">
      <alignment horizontal="center" wrapText="1"/>
    </xf>
    <xf numFmtId="9" fontId="5" fillId="0" borderId="17" xfId="1" applyNumberFormat="1" applyFont="1" applyFill="1" applyBorder="1" applyAlignment="1" applyProtection="1">
      <alignment horizontal="center"/>
    </xf>
    <xf numFmtId="9" fontId="5" fillId="5" borderId="17" xfId="1" applyNumberFormat="1" applyFont="1" applyFill="1" applyBorder="1" applyAlignment="1" applyProtection="1">
      <alignment horizontal="center"/>
    </xf>
    <xf numFmtId="9" fontId="5" fillId="6" borderId="17" xfId="1" applyNumberFormat="1" applyFont="1" applyFill="1" applyBorder="1" applyAlignment="1" applyProtection="1">
      <alignment horizontal="center"/>
    </xf>
    <xf numFmtId="0" fontId="10" fillId="2" borderId="21" xfId="3" applyFont="1" applyFill="1" applyBorder="1" applyAlignment="1" applyProtection="1">
      <alignment horizontal="center" vertical="center"/>
      <protection locked="0"/>
    </xf>
    <xf numFmtId="0" fontId="10" fillId="2" borderId="30" xfId="3" applyFont="1" applyFill="1" applyBorder="1" applyAlignment="1" applyProtection="1">
      <alignment horizontal="center" vertical="center"/>
      <protection locked="0"/>
    </xf>
    <xf numFmtId="0" fontId="1" fillId="7" borderId="14" xfId="3" applyFont="1" applyFill="1" applyBorder="1" applyAlignment="1">
      <alignment horizontal="center"/>
    </xf>
    <xf numFmtId="0" fontId="7" fillId="7" borderId="15" xfId="3" applyFont="1" applyFill="1" applyBorder="1" applyAlignment="1">
      <alignment horizontal="center"/>
    </xf>
    <xf numFmtId="0" fontId="1" fillId="7" borderId="15" xfId="0" applyFont="1" applyFill="1" applyBorder="1" applyAlignment="1">
      <alignment wrapText="1"/>
    </xf>
    <xf numFmtId="0" fontId="1" fillId="7" borderId="15" xfId="3" applyFont="1" applyFill="1" applyBorder="1" applyAlignment="1">
      <alignment horizontal="left"/>
    </xf>
    <xf numFmtId="0" fontId="1" fillId="7" borderId="15" xfId="3" applyFont="1" applyFill="1" applyBorder="1" applyAlignment="1">
      <alignment horizontal="left" wrapText="1"/>
    </xf>
    <xf numFmtId="14" fontId="1" fillId="7" borderId="15" xfId="3" applyNumberFormat="1" applyFont="1" applyFill="1" applyBorder="1" applyAlignment="1">
      <alignment horizontal="center" wrapText="1"/>
    </xf>
    <xf numFmtId="0" fontId="1" fillId="7" borderId="33" xfId="3" applyFont="1" applyFill="1" applyBorder="1" applyAlignment="1">
      <alignment horizontal="center"/>
    </xf>
    <xf numFmtId="0" fontId="1" fillId="7" borderId="14" xfId="3" applyFont="1" applyFill="1" applyBorder="1" applyAlignment="1">
      <alignment horizontal="left"/>
    </xf>
    <xf numFmtId="0" fontId="7" fillId="7" borderId="13" xfId="3" applyFont="1" applyFill="1" applyBorder="1" applyAlignment="1">
      <alignment horizontal="center"/>
    </xf>
    <xf numFmtId="0" fontId="7" fillId="7" borderId="14" xfId="3" applyFont="1" applyFill="1" applyBorder="1" applyAlignment="1">
      <alignment horizontal="center"/>
    </xf>
    <xf numFmtId="1" fontId="3" fillId="7" borderId="35" xfId="3" applyNumberFormat="1" applyFont="1" applyFill="1" applyBorder="1" applyAlignment="1" applyProtection="1">
      <alignment horizontal="center"/>
    </xf>
    <xf numFmtId="0" fontId="8" fillId="7" borderId="15" xfId="3" applyFont="1" applyFill="1" applyBorder="1" applyAlignment="1" applyProtection="1">
      <alignment horizontal="center"/>
    </xf>
    <xf numFmtId="9" fontId="5" fillId="7" borderId="17" xfId="1" applyNumberFormat="1" applyFont="1" applyFill="1" applyBorder="1" applyAlignment="1" applyProtection="1">
      <alignment horizontal="center"/>
    </xf>
    <xf numFmtId="14" fontId="7" fillId="7" borderId="15" xfId="3" applyNumberFormat="1" applyFont="1" applyFill="1" applyBorder="1" applyAlignment="1">
      <alignment horizontal="center"/>
    </xf>
    <xf numFmtId="0" fontId="3" fillId="7" borderId="36" xfId="3" applyFont="1" applyFill="1" applyBorder="1" applyAlignment="1" applyProtection="1">
      <alignment horizontal="center"/>
    </xf>
    <xf numFmtId="1" fontId="3" fillId="7" borderId="36" xfId="3" applyNumberFormat="1" applyFont="1" applyFill="1" applyBorder="1" applyAlignment="1" applyProtection="1">
      <alignment horizontal="center"/>
    </xf>
    <xf numFmtId="9" fontId="5" fillId="7" borderId="15" xfId="1" applyNumberFormat="1" applyFont="1" applyFill="1" applyBorder="1" applyAlignment="1" applyProtection="1">
      <alignment horizontal="center"/>
    </xf>
    <xf numFmtId="0" fontId="3" fillId="5" borderId="36" xfId="3" applyFont="1" applyFill="1" applyBorder="1" applyAlignment="1" applyProtection="1">
      <alignment horizontal="center"/>
    </xf>
    <xf numFmtId="0" fontId="1" fillId="5" borderId="15" xfId="3" applyFont="1" applyFill="1" applyBorder="1" applyAlignment="1">
      <alignment horizontal="left" wrapText="1"/>
    </xf>
    <xf numFmtId="14" fontId="1" fillId="5" borderId="15" xfId="3" applyNumberFormat="1" applyFont="1" applyFill="1" applyBorder="1" applyAlignment="1">
      <alignment horizontal="center" wrapText="1"/>
    </xf>
    <xf numFmtId="1" fontId="3" fillId="5" borderId="35" xfId="3" applyNumberFormat="1" applyFont="1" applyFill="1" applyBorder="1" applyAlignment="1" applyProtection="1">
      <alignment horizontal="center"/>
    </xf>
    <xf numFmtId="0" fontId="1" fillId="7" borderId="19" xfId="3" applyFont="1" applyFill="1" applyBorder="1" applyAlignment="1">
      <alignment horizontal="center"/>
    </xf>
    <xf numFmtId="0" fontId="7" fillId="7" borderId="18" xfId="3" applyFont="1" applyFill="1" applyBorder="1" applyAlignment="1">
      <alignment horizontal="center"/>
    </xf>
    <xf numFmtId="0" fontId="1" fillId="7" borderId="18" xfId="0" applyFont="1" applyFill="1" applyBorder="1" applyAlignment="1">
      <alignment wrapText="1"/>
    </xf>
    <xf numFmtId="0" fontId="1" fillId="7" borderId="18" xfId="3" applyFont="1" applyFill="1" applyBorder="1" applyAlignment="1">
      <alignment horizontal="left"/>
    </xf>
    <xf numFmtId="0" fontId="1" fillId="7" borderId="18" xfId="3" applyFont="1" applyFill="1" applyBorder="1" applyAlignment="1">
      <alignment horizontal="left" wrapText="1"/>
    </xf>
    <xf numFmtId="14" fontId="1" fillId="7" borderId="18" xfId="3" applyNumberFormat="1" applyFont="1" applyFill="1" applyBorder="1" applyAlignment="1">
      <alignment horizontal="center" wrapText="1"/>
    </xf>
    <xf numFmtId="0" fontId="1" fillId="7" borderId="38" xfId="3" applyFont="1" applyFill="1" applyBorder="1" applyAlignment="1">
      <alignment horizontal="center"/>
    </xf>
    <xf numFmtId="0" fontId="1" fillId="7" borderId="19" xfId="3" applyFont="1" applyFill="1" applyBorder="1" applyAlignment="1">
      <alignment horizontal="left"/>
    </xf>
    <xf numFmtId="0" fontId="7" fillId="7" borderId="20" xfId="3" applyFont="1" applyFill="1" applyBorder="1" applyAlignment="1">
      <alignment horizontal="center"/>
    </xf>
    <xf numFmtId="0" fontId="7" fillId="7" borderId="19" xfId="3" applyFont="1" applyFill="1" applyBorder="1" applyAlignment="1">
      <alignment horizontal="center"/>
    </xf>
    <xf numFmtId="1" fontId="3" fillId="7" borderId="42" xfId="3" applyNumberFormat="1" applyFont="1" applyFill="1" applyBorder="1" applyAlignment="1" applyProtection="1">
      <alignment horizontal="center"/>
    </xf>
    <xf numFmtId="0" fontId="8" fillId="7" borderId="18" xfId="3" applyFont="1" applyFill="1" applyBorder="1" applyAlignment="1" applyProtection="1">
      <alignment horizontal="center"/>
    </xf>
    <xf numFmtId="9" fontId="5" fillId="7" borderId="18" xfId="1" applyNumberFormat="1" applyFont="1" applyFill="1" applyBorder="1" applyAlignment="1" applyProtection="1">
      <alignment horizontal="center"/>
    </xf>
    <xf numFmtId="0" fontId="2" fillId="0" borderId="0" xfId="2" applyFont="1"/>
    <xf numFmtId="0" fontId="17" fillId="0" borderId="0" xfId="2" applyFont="1"/>
    <xf numFmtId="0" fontId="12" fillId="0" borderId="0" xfId="2" applyFont="1"/>
    <xf numFmtId="0" fontId="2" fillId="0" borderId="0" xfId="2" applyFont="1" applyAlignment="1">
      <alignment horizontal="left"/>
    </xf>
    <xf numFmtId="0" fontId="12" fillId="0" borderId="0" xfId="2" applyFont="1" applyAlignment="1">
      <alignment horizontal="left"/>
    </xf>
    <xf numFmtId="0" fontId="3" fillId="2" borderId="21" xfId="3" applyFont="1" applyFill="1" applyBorder="1" applyAlignment="1" applyProtection="1">
      <alignment horizontal="center" vertical="center"/>
      <protection locked="0"/>
    </xf>
    <xf numFmtId="0" fontId="3" fillId="2" borderId="11" xfId="3" applyFont="1" applyFill="1" applyBorder="1" applyAlignment="1" applyProtection="1">
      <alignment horizontal="center" vertical="center"/>
      <protection locked="0"/>
    </xf>
    <xf numFmtId="0" fontId="3" fillId="2" borderId="12" xfId="3" applyFont="1" applyFill="1" applyBorder="1" applyAlignment="1" applyProtection="1">
      <alignment horizontal="center" vertical="center"/>
      <protection locked="0"/>
    </xf>
    <xf numFmtId="0" fontId="7" fillId="2" borderId="12" xfId="3" applyFont="1" applyFill="1" applyBorder="1" applyAlignment="1" applyProtection="1">
      <alignment horizontal="center" vertical="center"/>
      <protection locked="0"/>
    </xf>
    <xf numFmtId="0" fontId="10" fillId="2" borderId="1" xfId="3" applyFont="1" applyFill="1" applyBorder="1" applyAlignment="1" applyProtection="1">
      <alignment horizontal="center" vertical="center" wrapText="1"/>
      <protection locked="0"/>
    </xf>
    <xf numFmtId="0" fontId="10" fillId="2" borderId="4" xfId="3" applyFont="1" applyFill="1" applyBorder="1" applyAlignment="1" applyProtection="1">
      <alignment horizontal="center" vertical="center" wrapText="1"/>
      <protection locked="0"/>
    </xf>
    <xf numFmtId="0" fontId="10" fillId="2" borderId="39" xfId="3" applyFont="1" applyFill="1" applyBorder="1" applyAlignment="1" applyProtection="1">
      <alignment horizontal="center" vertical="center" wrapText="1"/>
      <protection locked="0"/>
    </xf>
    <xf numFmtId="0" fontId="10" fillId="2" borderId="10" xfId="3" applyFont="1" applyFill="1" applyBorder="1" applyAlignment="1" applyProtection="1">
      <alignment horizontal="center" vertical="center" wrapText="1"/>
      <protection locked="0"/>
    </xf>
    <xf numFmtId="0" fontId="3" fillId="2" borderId="1" xfId="3" applyFont="1" applyFill="1" applyBorder="1" applyAlignment="1" applyProtection="1">
      <alignment horizontal="center" vertical="center"/>
      <protection locked="0"/>
    </xf>
    <xf numFmtId="0" fontId="3" fillId="2" borderId="4" xfId="3" applyFont="1" applyFill="1" applyBorder="1" applyAlignment="1" applyProtection="1">
      <alignment horizontal="center" vertical="center"/>
      <protection locked="0"/>
    </xf>
    <xf numFmtId="0" fontId="3" fillId="2" borderId="39" xfId="3" applyFont="1" applyFill="1" applyBorder="1" applyAlignment="1" applyProtection="1">
      <alignment horizontal="center" vertical="center"/>
      <protection locked="0"/>
    </xf>
    <xf numFmtId="0" fontId="3" fillId="2" borderId="10" xfId="3" applyFont="1" applyFill="1" applyBorder="1" applyAlignment="1" applyProtection="1">
      <alignment horizontal="center" vertical="center"/>
      <protection locked="0"/>
    </xf>
    <xf numFmtId="0" fontId="3" fillId="2" borderId="29" xfId="3" applyFont="1" applyFill="1" applyBorder="1" applyAlignment="1" applyProtection="1">
      <alignment horizontal="center" vertical="center"/>
      <protection locked="0"/>
    </xf>
    <xf numFmtId="0" fontId="3" fillId="2" borderId="40" xfId="3" applyFont="1" applyFill="1" applyBorder="1" applyAlignment="1" applyProtection="1">
      <alignment horizontal="center" vertical="center"/>
      <protection locked="0"/>
    </xf>
    <xf numFmtId="0" fontId="3" fillId="2" borderId="21" xfId="3" applyFont="1" applyFill="1" applyBorder="1" applyAlignment="1" applyProtection="1">
      <alignment horizontal="center" vertical="center" wrapText="1"/>
      <protection locked="0"/>
    </xf>
    <xf numFmtId="0" fontId="3" fillId="2" borderId="30" xfId="3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3" fillId="2" borderId="29" xfId="3" applyFont="1" applyFill="1" applyBorder="1" applyAlignment="1" applyProtection="1">
      <alignment horizontal="center" vertical="center" wrapText="1"/>
      <protection locked="0"/>
    </xf>
    <xf numFmtId="0" fontId="3" fillId="2" borderId="40" xfId="3" applyFont="1" applyFill="1" applyBorder="1" applyAlignment="1" applyProtection="1">
      <alignment horizontal="center" vertical="center" wrapText="1"/>
      <protection locked="0"/>
    </xf>
    <xf numFmtId="0" fontId="3" fillId="2" borderId="41" xfId="3" applyFont="1" applyFill="1" applyBorder="1" applyAlignment="1" applyProtection="1">
      <alignment horizontal="center" vertical="center"/>
      <protection locked="0"/>
    </xf>
    <xf numFmtId="0" fontId="11" fillId="2" borderId="29" xfId="3" applyFont="1" applyFill="1" applyBorder="1" applyAlignment="1" applyProtection="1">
      <alignment horizontal="center" vertical="center"/>
      <protection locked="0"/>
    </xf>
    <xf numFmtId="0" fontId="11" fillId="2" borderId="40" xfId="3" applyFont="1" applyFill="1" applyBorder="1" applyAlignment="1" applyProtection="1">
      <alignment horizontal="center" vertical="center"/>
      <protection locked="0"/>
    </xf>
  </cellXfs>
  <cellStyles count="4">
    <cellStyle name="Prozent" xfId="1" builtinId="5"/>
    <cellStyle name="Standard" xfId="0" builtinId="0"/>
    <cellStyle name="Standard_Ergebnisse-2005-WWW" xfId="2"/>
    <cellStyle name="Standard_Siegerklasse" xfId="3"/>
  </cellStyles>
  <dxfs count="0"/>
  <tableStyles count="0" defaultTableStyle="TableStyleMedium2" defaultPivotStyle="PivotStyleLight16"/>
  <colors>
    <mruColors>
      <color rgb="FFFFFF99"/>
      <color rgb="FFFFCC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4"/>
  <sheetViews>
    <sheetView tabSelected="1" view="pageBreakPreview" zoomScale="90" zoomScaleNormal="86" workbookViewId="0">
      <pane xSplit="4" ySplit="6" topLeftCell="E13" activePane="bottomRight" state="frozen"/>
      <selection pane="topRight" activeCell="E1" sqref="E1"/>
      <selection pane="bottomLeft" activeCell="A7" sqref="A7"/>
      <selection pane="bottomRight" activeCell="F19" sqref="F19"/>
    </sheetView>
  </sheetViews>
  <sheetFormatPr baseColWidth="10" defaultColWidth="14.85546875" defaultRowHeight="19.5" customHeight="1" x14ac:dyDescent="0.2"/>
  <cols>
    <col min="1" max="1" width="3.7109375" style="9" customWidth="1"/>
    <col min="2" max="2" width="3.5703125" style="9" customWidth="1"/>
    <col min="3" max="3" width="14.140625" style="9" bestFit="1" customWidth="1"/>
    <col min="4" max="4" width="15.28515625" style="9" bestFit="1" customWidth="1"/>
    <col min="5" max="5" width="34.5703125" style="9" bestFit="1" customWidth="1"/>
    <col min="6" max="6" width="12.5703125" style="45" customWidth="1"/>
    <col min="7" max="7" width="5.7109375" style="45" bestFit="1" customWidth="1"/>
    <col min="8" max="17" width="5.140625" style="9" customWidth="1"/>
    <col min="18" max="18" width="8.5703125" style="9" customWidth="1"/>
    <col min="19" max="19" width="5.42578125" style="9" bestFit="1" customWidth="1"/>
    <col min="20" max="20" width="8" style="9" customWidth="1"/>
    <col min="21" max="21" width="11.140625" style="9" bestFit="1" customWidth="1"/>
    <col min="22" max="22" width="7.28515625" style="9" bestFit="1" customWidth="1"/>
    <col min="23" max="16384" width="14.85546875" style="9"/>
  </cols>
  <sheetData>
    <row r="1" spans="1:35" ht="21" customHeight="1" x14ac:dyDescent="0.2">
      <c r="A1" s="1" t="s">
        <v>43</v>
      </c>
      <c r="B1" s="2"/>
      <c r="C1" s="3"/>
      <c r="D1" s="3"/>
      <c r="E1" s="3"/>
      <c r="F1" s="34"/>
      <c r="G1" s="34"/>
      <c r="H1" s="4"/>
      <c r="I1" s="4"/>
      <c r="J1" s="4"/>
      <c r="K1" s="4"/>
      <c r="L1" s="4"/>
      <c r="M1" s="4"/>
      <c r="N1" s="4"/>
      <c r="O1" s="4"/>
      <c r="P1" s="5"/>
      <c r="Q1" s="5"/>
      <c r="R1" s="5"/>
      <c r="S1" s="6"/>
      <c r="T1" s="6"/>
      <c r="U1" s="6"/>
      <c r="V1" s="7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35" ht="21" customHeight="1" x14ac:dyDescent="0.2">
      <c r="A2" s="10" t="s">
        <v>44</v>
      </c>
      <c r="B2" s="11"/>
      <c r="C2" s="12"/>
      <c r="D2" s="12"/>
      <c r="E2" s="39"/>
      <c r="F2" s="44"/>
      <c r="G2" s="44"/>
      <c r="H2" s="167" t="s">
        <v>215</v>
      </c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</row>
    <row r="3" spans="1:35" ht="21" customHeight="1" thickBot="1" x14ac:dyDescent="0.25">
      <c r="A3" s="13" t="s">
        <v>45</v>
      </c>
      <c r="B3" s="11"/>
      <c r="C3" s="12"/>
      <c r="D3" s="12"/>
      <c r="E3" s="14"/>
      <c r="F3" s="35"/>
      <c r="G3" s="35"/>
      <c r="H3" s="15"/>
      <c r="I3" s="15"/>
      <c r="J3" s="15"/>
      <c r="K3" s="15"/>
      <c r="L3" s="15"/>
      <c r="M3" s="15"/>
      <c r="N3" s="15"/>
      <c r="O3" s="15"/>
      <c r="P3" s="16"/>
      <c r="Q3" s="16"/>
      <c r="R3" s="17"/>
      <c r="S3" s="18"/>
      <c r="T3" s="18"/>
      <c r="U3" s="18"/>
      <c r="V3" s="19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</row>
    <row r="4" spans="1:35" ht="19.5" customHeight="1" thickBot="1" x14ac:dyDescent="0.25">
      <c r="A4" s="151" t="s">
        <v>1</v>
      </c>
      <c r="B4" s="152"/>
      <c r="C4" s="152"/>
      <c r="D4" s="152"/>
      <c r="E4" s="152"/>
      <c r="F4" s="75"/>
      <c r="G4" s="75"/>
      <c r="H4" s="153" t="s">
        <v>2</v>
      </c>
      <c r="I4" s="153"/>
      <c r="J4" s="153"/>
      <c r="K4" s="153"/>
      <c r="L4" s="153"/>
      <c r="M4" s="153"/>
      <c r="N4" s="153"/>
      <c r="O4" s="153"/>
      <c r="P4" s="154"/>
      <c r="Q4" s="154"/>
      <c r="R4" s="154"/>
      <c r="S4" s="154"/>
      <c r="T4" s="154"/>
      <c r="U4" s="154"/>
      <c r="V4" s="154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</row>
    <row r="5" spans="1:35" ht="29.25" customHeight="1" thickBot="1" x14ac:dyDescent="0.25">
      <c r="A5" s="155" t="s">
        <v>3</v>
      </c>
      <c r="B5" s="156"/>
      <c r="C5" s="159" t="s">
        <v>4</v>
      </c>
      <c r="D5" s="160"/>
      <c r="E5" s="163" t="s">
        <v>5</v>
      </c>
      <c r="F5" s="163" t="s">
        <v>16</v>
      </c>
      <c r="G5" s="163" t="s">
        <v>11</v>
      </c>
      <c r="H5" s="165" t="s">
        <v>206</v>
      </c>
      <c r="I5" s="166"/>
      <c r="J5" s="165" t="s">
        <v>207</v>
      </c>
      <c r="K5" s="166"/>
      <c r="L5" s="165" t="s">
        <v>208</v>
      </c>
      <c r="M5" s="166"/>
      <c r="N5" s="165" t="s">
        <v>209</v>
      </c>
      <c r="O5" s="166"/>
      <c r="P5" s="165" t="s">
        <v>210</v>
      </c>
      <c r="Q5" s="166"/>
      <c r="R5" s="172" t="s">
        <v>6</v>
      </c>
      <c r="S5" s="163" t="s">
        <v>7</v>
      </c>
      <c r="T5" s="169" t="s">
        <v>8</v>
      </c>
      <c r="U5" s="163" t="s">
        <v>9</v>
      </c>
      <c r="V5" s="163" t="s">
        <v>10</v>
      </c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</row>
    <row r="6" spans="1:35" ht="19.5" customHeight="1" thickBot="1" x14ac:dyDescent="0.25">
      <c r="A6" s="157"/>
      <c r="B6" s="158"/>
      <c r="C6" s="161"/>
      <c r="D6" s="162"/>
      <c r="E6" s="164"/>
      <c r="F6" s="164"/>
      <c r="G6" s="164"/>
      <c r="H6" s="110" t="s">
        <v>33</v>
      </c>
      <c r="I6" s="111" t="s">
        <v>34</v>
      </c>
      <c r="J6" s="110" t="s">
        <v>35</v>
      </c>
      <c r="K6" s="111" t="s">
        <v>36</v>
      </c>
      <c r="L6" s="110" t="s">
        <v>37</v>
      </c>
      <c r="M6" s="111" t="s">
        <v>38</v>
      </c>
      <c r="N6" s="110" t="s">
        <v>39</v>
      </c>
      <c r="O6" s="111" t="s">
        <v>40</v>
      </c>
      <c r="P6" s="110" t="s">
        <v>41</v>
      </c>
      <c r="Q6" s="111" t="s">
        <v>42</v>
      </c>
      <c r="R6" s="173"/>
      <c r="S6" s="164"/>
      <c r="T6" s="170"/>
      <c r="U6" s="164"/>
      <c r="V6" s="17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</row>
    <row r="7" spans="1:35" s="23" customFormat="1" ht="19.5" customHeight="1" x14ac:dyDescent="0.25">
      <c r="A7" s="57" t="s">
        <v>15</v>
      </c>
      <c r="B7" s="58">
        <v>24</v>
      </c>
      <c r="C7" s="60" t="s">
        <v>46</v>
      </c>
      <c r="D7" s="59" t="s">
        <v>47</v>
      </c>
      <c r="E7" s="59" t="s">
        <v>48</v>
      </c>
      <c r="F7" s="73">
        <v>42839</v>
      </c>
      <c r="G7" s="77" t="s">
        <v>12</v>
      </c>
      <c r="H7" s="57">
        <v>10</v>
      </c>
      <c r="I7" s="83">
        <v>10</v>
      </c>
      <c r="J7" s="57">
        <v>9</v>
      </c>
      <c r="K7" s="83">
        <v>10</v>
      </c>
      <c r="L7" s="57">
        <v>10</v>
      </c>
      <c r="M7" s="83">
        <v>10</v>
      </c>
      <c r="N7" s="57">
        <v>10</v>
      </c>
      <c r="O7" s="83">
        <v>10</v>
      </c>
      <c r="P7" s="57">
        <v>10</v>
      </c>
      <c r="Q7" s="83">
        <v>10</v>
      </c>
      <c r="R7" s="90">
        <f t="shared" ref="R7:R32" si="0">SUM(H7:Q7)</f>
        <v>99</v>
      </c>
      <c r="S7" s="61">
        <f>COUNTIF(H7:Q7,0)</f>
        <v>0</v>
      </c>
      <c r="T7" s="62">
        <f>ROUND(IF(ISNUMBER(H7),R7/100,""),2)</f>
        <v>0.99</v>
      </c>
      <c r="U7" s="61" t="str">
        <f t="shared" ref="U7:U32" si="1">IF(ISNUMBER(H7),IF(S7&gt;0,"n.B",IF(T7&lt;51%,"n.B.",IF(T7&lt;65%,"bestanden",IF(T7&lt;81%,"gut",IF(T7&lt;91%,"sehr gut","vorzüglich"))))),"")</f>
        <v>vorzüglich</v>
      </c>
      <c r="V7" s="56">
        <f>IF(ISNUMBER(H7),RANK(R7,$R$7:$R$35))</f>
        <v>1</v>
      </c>
    </row>
    <row r="8" spans="1:35" s="23" customFormat="1" ht="19.5" customHeight="1" x14ac:dyDescent="0.25">
      <c r="A8" s="36" t="s">
        <v>15</v>
      </c>
      <c r="B8" s="37">
        <v>28</v>
      </c>
      <c r="C8" s="54" t="s">
        <v>49</v>
      </c>
      <c r="D8" s="41" t="s">
        <v>50</v>
      </c>
      <c r="E8" s="41" t="s">
        <v>51</v>
      </c>
      <c r="F8" s="72">
        <v>42910</v>
      </c>
      <c r="G8" s="78" t="s">
        <v>14</v>
      </c>
      <c r="H8" s="36">
        <v>10</v>
      </c>
      <c r="I8" s="84">
        <v>10</v>
      </c>
      <c r="J8" s="36">
        <v>10</v>
      </c>
      <c r="K8" s="84">
        <v>8</v>
      </c>
      <c r="L8" s="36">
        <v>10</v>
      </c>
      <c r="M8" s="84">
        <v>10</v>
      </c>
      <c r="N8" s="36">
        <v>10</v>
      </c>
      <c r="O8" s="84">
        <v>10</v>
      </c>
      <c r="P8" s="36">
        <v>10</v>
      </c>
      <c r="Q8" s="84">
        <v>9</v>
      </c>
      <c r="R8" s="91">
        <f t="shared" si="0"/>
        <v>97</v>
      </c>
      <c r="S8" s="38">
        <f>COUNTIF(H8:Q8,0)</f>
        <v>0</v>
      </c>
      <c r="T8" s="33">
        <f>ROUND(IF(ISNUMBER(H8),R8/100,""),2)</f>
        <v>0.97</v>
      </c>
      <c r="U8" s="67" t="str">
        <f t="shared" si="1"/>
        <v>vorzüglich</v>
      </c>
      <c r="V8" s="53" t="s">
        <v>211</v>
      </c>
    </row>
    <row r="9" spans="1:35" s="23" customFormat="1" ht="19.5" customHeight="1" x14ac:dyDescent="0.25">
      <c r="A9" s="24" t="s">
        <v>15</v>
      </c>
      <c r="B9" s="25">
        <v>1</v>
      </c>
      <c r="C9" s="55" t="s">
        <v>52</v>
      </c>
      <c r="D9" s="40" t="s">
        <v>53</v>
      </c>
      <c r="E9" s="40" t="s">
        <v>54</v>
      </c>
      <c r="F9" s="71">
        <v>42861</v>
      </c>
      <c r="G9" s="79" t="s">
        <v>13</v>
      </c>
      <c r="H9" s="24">
        <v>10</v>
      </c>
      <c r="I9" s="85">
        <v>10</v>
      </c>
      <c r="J9" s="24">
        <v>9</v>
      </c>
      <c r="K9" s="85">
        <v>10</v>
      </c>
      <c r="L9" s="24">
        <v>10</v>
      </c>
      <c r="M9" s="85">
        <v>10</v>
      </c>
      <c r="N9" s="24">
        <v>10</v>
      </c>
      <c r="O9" s="85">
        <v>10</v>
      </c>
      <c r="P9" s="24">
        <v>9</v>
      </c>
      <c r="Q9" s="85">
        <v>9</v>
      </c>
      <c r="R9" s="92">
        <f t="shared" si="0"/>
        <v>97</v>
      </c>
      <c r="S9" s="26">
        <f>COUNTIF(H9:Q9,0)</f>
        <v>0</v>
      </c>
      <c r="T9" s="74">
        <f>ROUND(IF(ISNUMBER(H9),R9/100,""),2)</f>
        <v>0.97</v>
      </c>
      <c r="U9" s="26" t="str">
        <f t="shared" si="1"/>
        <v>vorzüglich</v>
      </c>
      <c r="V9" s="56" t="s">
        <v>212</v>
      </c>
    </row>
    <row r="10" spans="1:35" s="29" customFormat="1" ht="19.5" customHeight="1" x14ac:dyDescent="0.2">
      <c r="A10" s="46" t="s">
        <v>15</v>
      </c>
      <c r="B10" s="30">
        <v>11</v>
      </c>
      <c r="C10" s="63" t="s">
        <v>55</v>
      </c>
      <c r="D10" s="48" t="s">
        <v>56</v>
      </c>
      <c r="E10" s="48" t="s">
        <v>57</v>
      </c>
      <c r="F10" s="68">
        <v>42868</v>
      </c>
      <c r="G10" s="80" t="s">
        <v>14</v>
      </c>
      <c r="H10" s="86">
        <v>10</v>
      </c>
      <c r="I10" s="32">
        <v>10</v>
      </c>
      <c r="J10" s="86">
        <v>10</v>
      </c>
      <c r="K10" s="32">
        <v>10</v>
      </c>
      <c r="L10" s="86">
        <v>9</v>
      </c>
      <c r="M10" s="32">
        <v>10</v>
      </c>
      <c r="N10" s="86">
        <v>9</v>
      </c>
      <c r="O10" s="32">
        <v>10</v>
      </c>
      <c r="P10" s="86">
        <v>10</v>
      </c>
      <c r="Q10" s="32">
        <v>8</v>
      </c>
      <c r="R10" s="93">
        <f t="shared" si="0"/>
        <v>96</v>
      </c>
      <c r="S10" s="31">
        <v>0</v>
      </c>
      <c r="T10" s="107">
        <f>ROUND(IF(ISNUMBER(H10),R10/100,""),2)</f>
        <v>0.96</v>
      </c>
      <c r="U10" s="31" t="str">
        <f t="shared" si="1"/>
        <v>vorzüglich</v>
      </c>
      <c r="V10" s="32">
        <f>IF(ISNUMBER(H10),RANK(R10,$R$7:$R$35))</f>
        <v>4</v>
      </c>
    </row>
    <row r="11" spans="1:35" s="29" customFormat="1" ht="19.5" customHeight="1" x14ac:dyDescent="0.2">
      <c r="A11" s="51" t="s">
        <v>15</v>
      </c>
      <c r="B11" s="42">
        <v>55</v>
      </c>
      <c r="C11" s="64" t="s">
        <v>58</v>
      </c>
      <c r="D11" s="50" t="s">
        <v>59</v>
      </c>
      <c r="E11" s="50" t="s">
        <v>60</v>
      </c>
      <c r="F11" s="70">
        <v>43114</v>
      </c>
      <c r="G11" s="81" t="s">
        <v>12</v>
      </c>
      <c r="H11" s="87">
        <v>8</v>
      </c>
      <c r="I11" s="52">
        <v>10</v>
      </c>
      <c r="J11" s="87">
        <v>10</v>
      </c>
      <c r="K11" s="52">
        <v>10</v>
      </c>
      <c r="L11" s="87">
        <v>8</v>
      </c>
      <c r="M11" s="52">
        <v>8</v>
      </c>
      <c r="N11" s="87">
        <v>10</v>
      </c>
      <c r="O11" s="52">
        <v>10</v>
      </c>
      <c r="P11" s="87">
        <v>9</v>
      </c>
      <c r="Q11" s="52">
        <v>10</v>
      </c>
      <c r="R11" s="94">
        <f t="shared" si="0"/>
        <v>93</v>
      </c>
      <c r="S11" s="43">
        <v>0</v>
      </c>
      <c r="T11" s="108">
        <f>ROUND(IF(ISNUMBER(H11),R11/100,""),2)</f>
        <v>0.93</v>
      </c>
      <c r="U11" s="28" t="str">
        <f t="shared" si="1"/>
        <v>vorzüglich</v>
      </c>
      <c r="V11" s="52">
        <f>IF(ISNUMBER(H11),RANK(R11,$R$7:$R$35))</f>
        <v>5</v>
      </c>
    </row>
    <row r="12" spans="1:35" s="29" customFormat="1" ht="19.5" customHeight="1" x14ac:dyDescent="0.2">
      <c r="A12" s="46" t="s">
        <v>15</v>
      </c>
      <c r="B12" s="30">
        <v>14</v>
      </c>
      <c r="C12" s="65" t="s">
        <v>61</v>
      </c>
      <c r="D12" s="48" t="s">
        <v>62</v>
      </c>
      <c r="E12" s="48" t="s">
        <v>63</v>
      </c>
      <c r="F12" s="68">
        <v>42890</v>
      </c>
      <c r="G12" s="80" t="s">
        <v>12</v>
      </c>
      <c r="H12" s="86">
        <v>7</v>
      </c>
      <c r="I12" s="32">
        <v>9</v>
      </c>
      <c r="J12" s="86">
        <v>10</v>
      </c>
      <c r="K12" s="32">
        <v>7</v>
      </c>
      <c r="L12" s="86">
        <v>8</v>
      </c>
      <c r="M12" s="32">
        <v>10</v>
      </c>
      <c r="N12" s="86">
        <v>10</v>
      </c>
      <c r="O12" s="32">
        <v>10</v>
      </c>
      <c r="P12" s="86">
        <v>10</v>
      </c>
      <c r="Q12" s="32">
        <v>10</v>
      </c>
      <c r="R12" s="93">
        <f t="shared" si="0"/>
        <v>91</v>
      </c>
      <c r="S12" s="31">
        <f t="shared" ref="S12:S32" si="2">COUNTIF(H12:Q12,0)</f>
        <v>0</v>
      </c>
      <c r="T12" s="107">
        <f t="shared" ref="T12:T32" si="3">ROUND(IF(ISNUMBER(H12),R12/100,""),2)</f>
        <v>0.91</v>
      </c>
      <c r="U12" s="31" t="str">
        <f t="shared" si="1"/>
        <v>vorzüglich</v>
      </c>
      <c r="V12" s="32">
        <f t="shared" ref="V12:V35" si="4">IF(ISNUMBER(H12),RANK(R12,$R$7:$R$35))</f>
        <v>6</v>
      </c>
    </row>
    <row r="13" spans="1:35" s="29" customFormat="1" ht="19.5" customHeight="1" x14ac:dyDescent="0.2">
      <c r="A13" s="47" t="s">
        <v>15</v>
      </c>
      <c r="B13" s="27">
        <v>41</v>
      </c>
      <c r="C13" s="64" t="s">
        <v>64</v>
      </c>
      <c r="D13" s="66" t="s">
        <v>65</v>
      </c>
      <c r="E13" s="66" t="s">
        <v>66</v>
      </c>
      <c r="F13" s="69">
        <v>42862</v>
      </c>
      <c r="G13" s="82" t="s">
        <v>12</v>
      </c>
      <c r="H13" s="88">
        <v>10</v>
      </c>
      <c r="I13" s="89">
        <v>8</v>
      </c>
      <c r="J13" s="88">
        <v>10</v>
      </c>
      <c r="K13" s="89">
        <v>9</v>
      </c>
      <c r="L13" s="88">
        <v>9</v>
      </c>
      <c r="M13" s="89">
        <v>8</v>
      </c>
      <c r="N13" s="88">
        <v>9</v>
      </c>
      <c r="O13" s="89">
        <v>10</v>
      </c>
      <c r="P13" s="88">
        <v>10</v>
      </c>
      <c r="Q13" s="89">
        <v>8</v>
      </c>
      <c r="R13" s="94">
        <f t="shared" si="0"/>
        <v>91</v>
      </c>
      <c r="S13" s="28">
        <f t="shared" si="2"/>
        <v>0</v>
      </c>
      <c r="T13" s="108">
        <f t="shared" si="3"/>
        <v>0.91</v>
      </c>
      <c r="U13" s="28" t="str">
        <f t="shared" si="1"/>
        <v>vorzüglich</v>
      </c>
      <c r="V13" s="52">
        <f t="shared" si="4"/>
        <v>6</v>
      </c>
    </row>
    <row r="14" spans="1:35" s="29" customFormat="1" ht="19.5" customHeight="1" x14ac:dyDescent="0.2">
      <c r="A14" s="46" t="s">
        <v>15</v>
      </c>
      <c r="B14" s="30">
        <v>45</v>
      </c>
      <c r="C14" s="65" t="s">
        <v>67</v>
      </c>
      <c r="D14" s="48" t="s">
        <v>68</v>
      </c>
      <c r="E14" s="49" t="s">
        <v>69</v>
      </c>
      <c r="F14" s="105">
        <v>43140</v>
      </c>
      <c r="G14" s="80" t="s">
        <v>14</v>
      </c>
      <c r="H14" s="86">
        <v>9</v>
      </c>
      <c r="I14" s="32">
        <v>10</v>
      </c>
      <c r="J14" s="86">
        <v>7</v>
      </c>
      <c r="K14" s="32">
        <v>10</v>
      </c>
      <c r="L14" s="86">
        <v>9</v>
      </c>
      <c r="M14" s="32">
        <v>10</v>
      </c>
      <c r="N14" s="86">
        <v>10</v>
      </c>
      <c r="O14" s="32">
        <v>10</v>
      </c>
      <c r="P14" s="86">
        <v>9</v>
      </c>
      <c r="Q14" s="32">
        <v>7</v>
      </c>
      <c r="R14" s="93">
        <f t="shared" si="0"/>
        <v>91</v>
      </c>
      <c r="S14" s="31">
        <f t="shared" si="2"/>
        <v>0</v>
      </c>
      <c r="T14" s="107">
        <f t="shared" si="3"/>
        <v>0.91</v>
      </c>
      <c r="U14" s="31" t="str">
        <f t="shared" si="1"/>
        <v>vorzüglich</v>
      </c>
      <c r="V14" s="32">
        <f t="shared" si="4"/>
        <v>6</v>
      </c>
    </row>
    <row r="15" spans="1:35" s="29" customFormat="1" ht="19.5" customHeight="1" x14ac:dyDescent="0.2">
      <c r="A15" s="47" t="s">
        <v>15</v>
      </c>
      <c r="B15" s="27">
        <v>17</v>
      </c>
      <c r="C15" s="64" t="s">
        <v>70</v>
      </c>
      <c r="D15" s="66" t="s">
        <v>71</v>
      </c>
      <c r="E15" s="66" t="s">
        <v>72</v>
      </c>
      <c r="F15" s="69">
        <v>42993</v>
      </c>
      <c r="G15" s="82" t="s">
        <v>13</v>
      </c>
      <c r="H15" s="88">
        <v>10</v>
      </c>
      <c r="I15" s="89">
        <v>10</v>
      </c>
      <c r="J15" s="88">
        <v>10</v>
      </c>
      <c r="K15" s="89">
        <v>10</v>
      </c>
      <c r="L15" s="88">
        <v>8</v>
      </c>
      <c r="M15" s="89">
        <v>10</v>
      </c>
      <c r="N15" s="88">
        <v>10</v>
      </c>
      <c r="O15" s="89">
        <v>10</v>
      </c>
      <c r="P15" s="88">
        <v>10</v>
      </c>
      <c r="Q15" s="89">
        <v>1</v>
      </c>
      <c r="R15" s="94">
        <f t="shared" si="0"/>
        <v>89</v>
      </c>
      <c r="S15" s="28">
        <f t="shared" si="2"/>
        <v>0</v>
      </c>
      <c r="T15" s="108">
        <f t="shared" si="3"/>
        <v>0.89</v>
      </c>
      <c r="U15" s="28" t="str">
        <f t="shared" si="1"/>
        <v>sehr gut</v>
      </c>
      <c r="V15" s="52">
        <f t="shared" si="4"/>
        <v>9</v>
      </c>
    </row>
    <row r="16" spans="1:35" s="29" customFormat="1" ht="19.5" customHeight="1" x14ac:dyDescent="0.2">
      <c r="A16" s="46" t="s">
        <v>15</v>
      </c>
      <c r="B16" s="30">
        <v>9</v>
      </c>
      <c r="C16" s="65" t="s">
        <v>73</v>
      </c>
      <c r="D16" s="48" t="s">
        <v>74</v>
      </c>
      <c r="E16" s="49" t="s">
        <v>75</v>
      </c>
      <c r="F16" s="105">
        <v>42925</v>
      </c>
      <c r="G16" s="80" t="s">
        <v>14</v>
      </c>
      <c r="H16" s="86">
        <v>8</v>
      </c>
      <c r="I16" s="32">
        <v>10</v>
      </c>
      <c r="J16" s="86">
        <v>10</v>
      </c>
      <c r="K16" s="32">
        <v>10</v>
      </c>
      <c r="L16" s="86">
        <v>8</v>
      </c>
      <c r="M16" s="32">
        <v>7</v>
      </c>
      <c r="N16" s="86">
        <v>8</v>
      </c>
      <c r="O16" s="32">
        <v>8</v>
      </c>
      <c r="P16" s="86">
        <v>10</v>
      </c>
      <c r="Q16" s="32">
        <v>9</v>
      </c>
      <c r="R16" s="93">
        <f t="shared" si="0"/>
        <v>88</v>
      </c>
      <c r="S16" s="31">
        <f t="shared" si="2"/>
        <v>0</v>
      </c>
      <c r="T16" s="107">
        <f t="shared" si="3"/>
        <v>0.88</v>
      </c>
      <c r="U16" s="31" t="str">
        <f t="shared" si="1"/>
        <v>sehr gut</v>
      </c>
      <c r="V16" s="32">
        <f t="shared" si="4"/>
        <v>10</v>
      </c>
    </row>
    <row r="17" spans="1:22" s="29" customFormat="1" ht="19.5" customHeight="1" x14ac:dyDescent="0.2">
      <c r="A17" s="47" t="s">
        <v>15</v>
      </c>
      <c r="B17" s="27">
        <v>21</v>
      </c>
      <c r="C17" s="64" t="s">
        <v>76</v>
      </c>
      <c r="D17" s="66" t="s">
        <v>77</v>
      </c>
      <c r="E17" s="66" t="s">
        <v>78</v>
      </c>
      <c r="F17" s="69">
        <v>42875</v>
      </c>
      <c r="G17" s="82" t="s">
        <v>13</v>
      </c>
      <c r="H17" s="88">
        <v>10</v>
      </c>
      <c r="I17" s="89">
        <v>10</v>
      </c>
      <c r="J17" s="88">
        <v>7</v>
      </c>
      <c r="K17" s="89">
        <v>10</v>
      </c>
      <c r="L17" s="88">
        <v>8</v>
      </c>
      <c r="M17" s="89">
        <v>10</v>
      </c>
      <c r="N17" s="88">
        <v>10</v>
      </c>
      <c r="O17" s="89">
        <v>10</v>
      </c>
      <c r="P17" s="88">
        <v>7</v>
      </c>
      <c r="Q17" s="89">
        <v>6</v>
      </c>
      <c r="R17" s="94">
        <f t="shared" si="0"/>
        <v>88</v>
      </c>
      <c r="S17" s="28">
        <f t="shared" si="2"/>
        <v>0</v>
      </c>
      <c r="T17" s="108">
        <f t="shared" si="3"/>
        <v>0.88</v>
      </c>
      <c r="U17" s="28" t="str">
        <f t="shared" si="1"/>
        <v>sehr gut</v>
      </c>
      <c r="V17" s="52">
        <f t="shared" si="4"/>
        <v>10</v>
      </c>
    </row>
    <row r="18" spans="1:22" s="29" customFormat="1" ht="19.5" customHeight="1" x14ac:dyDescent="0.2">
      <c r="A18" s="46" t="s">
        <v>15</v>
      </c>
      <c r="B18" s="30">
        <v>46</v>
      </c>
      <c r="C18" s="65" t="s">
        <v>79</v>
      </c>
      <c r="D18" s="48" t="s">
        <v>80</v>
      </c>
      <c r="E18" s="49" t="s">
        <v>81</v>
      </c>
      <c r="F18" s="105">
        <v>42837</v>
      </c>
      <c r="G18" s="80" t="s">
        <v>12</v>
      </c>
      <c r="H18" s="86">
        <v>10</v>
      </c>
      <c r="I18" s="32">
        <v>10</v>
      </c>
      <c r="J18" s="86">
        <v>7</v>
      </c>
      <c r="K18" s="32">
        <v>8</v>
      </c>
      <c r="L18" s="86">
        <v>9</v>
      </c>
      <c r="M18" s="32">
        <v>8</v>
      </c>
      <c r="N18" s="86">
        <v>10</v>
      </c>
      <c r="O18" s="32">
        <v>10</v>
      </c>
      <c r="P18" s="86">
        <v>9</v>
      </c>
      <c r="Q18" s="32">
        <v>7</v>
      </c>
      <c r="R18" s="93">
        <f t="shared" si="0"/>
        <v>88</v>
      </c>
      <c r="S18" s="31">
        <f t="shared" si="2"/>
        <v>0</v>
      </c>
      <c r="T18" s="107">
        <f t="shared" si="3"/>
        <v>0.88</v>
      </c>
      <c r="U18" s="31" t="str">
        <f t="shared" si="1"/>
        <v>sehr gut</v>
      </c>
      <c r="V18" s="32">
        <f t="shared" si="4"/>
        <v>10</v>
      </c>
    </row>
    <row r="19" spans="1:22" s="29" customFormat="1" ht="19.5" customHeight="1" x14ac:dyDescent="0.2">
      <c r="A19" s="47" t="s">
        <v>15</v>
      </c>
      <c r="B19" s="27">
        <v>52</v>
      </c>
      <c r="C19" s="64" t="s">
        <v>82</v>
      </c>
      <c r="D19" s="66" t="s">
        <v>83</v>
      </c>
      <c r="E19" s="66" t="s">
        <v>84</v>
      </c>
      <c r="F19" s="69">
        <v>42903</v>
      </c>
      <c r="G19" s="82" t="s">
        <v>14</v>
      </c>
      <c r="H19" s="88">
        <v>3</v>
      </c>
      <c r="I19" s="89">
        <v>10</v>
      </c>
      <c r="J19" s="88">
        <v>9</v>
      </c>
      <c r="K19" s="89">
        <v>10</v>
      </c>
      <c r="L19" s="88">
        <v>7</v>
      </c>
      <c r="M19" s="89">
        <v>9</v>
      </c>
      <c r="N19" s="88">
        <v>10</v>
      </c>
      <c r="O19" s="89">
        <v>10</v>
      </c>
      <c r="P19" s="88">
        <v>10</v>
      </c>
      <c r="Q19" s="89">
        <v>10</v>
      </c>
      <c r="R19" s="94">
        <f t="shared" si="0"/>
        <v>88</v>
      </c>
      <c r="S19" s="28">
        <f t="shared" si="2"/>
        <v>0</v>
      </c>
      <c r="T19" s="108">
        <f t="shared" si="3"/>
        <v>0.88</v>
      </c>
      <c r="U19" s="28" t="str">
        <f t="shared" si="1"/>
        <v>sehr gut</v>
      </c>
      <c r="V19" s="52">
        <f t="shared" si="4"/>
        <v>10</v>
      </c>
    </row>
    <row r="20" spans="1:22" s="29" customFormat="1" ht="19.5" customHeight="1" x14ac:dyDescent="0.2">
      <c r="A20" s="46" t="s">
        <v>15</v>
      </c>
      <c r="B20" s="30">
        <v>31</v>
      </c>
      <c r="C20" s="65" t="s">
        <v>85</v>
      </c>
      <c r="D20" s="48" t="s">
        <v>86</v>
      </c>
      <c r="E20" s="49" t="s">
        <v>87</v>
      </c>
      <c r="F20" s="105">
        <v>42859</v>
      </c>
      <c r="G20" s="80" t="s">
        <v>12</v>
      </c>
      <c r="H20" s="86">
        <v>10</v>
      </c>
      <c r="I20" s="32">
        <v>10</v>
      </c>
      <c r="J20" s="86">
        <v>5</v>
      </c>
      <c r="K20" s="32">
        <v>10</v>
      </c>
      <c r="L20" s="86">
        <v>9</v>
      </c>
      <c r="M20" s="32">
        <v>9</v>
      </c>
      <c r="N20" s="86">
        <v>10</v>
      </c>
      <c r="O20" s="32">
        <v>10</v>
      </c>
      <c r="P20" s="86">
        <v>8</v>
      </c>
      <c r="Q20" s="32">
        <v>6</v>
      </c>
      <c r="R20" s="93">
        <f t="shared" si="0"/>
        <v>87</v>
      </c>
      <c r="S20" s="31">
        <f t="shared" si="2"/>
        <v>0</v>
      </c>
      <c r="T20" s="107">
        <f t="shared" si="3"/>
        <v>0.87</v>
      </c>
      <c r="U20" s="31" t="str">
        <f t="shared" si="1"/>
        <v>sehr gut</v>
      </c>
      <c r="V20" s="32">
        <f t="shared" si="4"/>
        <v>14</v>
      </c>
    </row>
    <row r="21" spans="1:22" s="29" customFormat="1" ht="19.5" customHeight="1" x14ac:dyDescent="0.2">
      <c r="A21" s="47" t="s">
        <v>15</v>
      </c>
      <c r="B21" s="27">
        <v>33</v>
      </c>
      <c r="C21" s="64" t="s">
        <v>88</v>
      </c>
      <c r="D21" s="66" t="s">
        <v>20</v>
      </c>
      <c r="E21" s="66" t="s">
        <v>30</v>
      </c>
      <c r="F21" s="69">
        <v>42897</v>
      </c>
      <c r="G21" s="82" t="s">
        <v>14</v>
      </c>
      <c r="H21" s="88">
        <v>8</v>
      </c>
      <c r="I21" s="89">
        <v>10</v>
      </c>
      <c r="J21" s="88">
        <v>10</v>
      </c>
      <c r="K21" s="89">
        <v>9</v>
      </c>
      <c r="L21" s="88">
        <v>5</v>
      </c>
      <c r="M21" s="89">
        <v>8</v>
      </c>
      <c r="N21" s="88">
        <v>10</v>
      </c>
      <c r="O21" s="89">
        <v>9</v>
      </c>
      <c r="P21" s="88">
        <v>9</v>
      </c>
      <c r="Q21" s="89">
        <v>8</v>
      </c>
      <c r="R21" s="94">
        <f t="shared" si="0"/>
        <v>86</v>
      </c>
      <c r="S21" s="28">
        <f t="shared" si="2"/>
        <v>0</v>
      </c>
      <c r="T21" s="108">
        <f t="shared" si="3"/>
        <v>0.86</v>
      </c>
      <c r="U21" s="28" t="str">
        <f t="shared" si="1"/>
        <v>sehr gut</v>
      </c>
      <c r="V21" s="52">
        <f t="shared" si="4"/>
        <v>15</v>
      </c>
    </row>
    <row r="22" spans="1:22" s="29" customFormat="1" ht="19.5" customHeight="1" x14ac:dyDescent="0.2">
      <c r="A22" s="46" t="s">
        <v>15</v>
      </c>
      <c r="B22" s="30">
        <v>3</v>
      </c>
      <c r="C22" s="65" t="s">
        <v>89</v>
      </c>
      <c r="D22" s="48" t="s">
        <v>90</v>
      </c>
      <c r="E22" s="49" t="s">
        <v>91</v>
      </c>
      <c r="F22" s="105">
        <v>42881</v>
      </c>
      <c r="G22" s="80" t="s">
        <v>12</v>
      </c>
      <c r="H22" s="86">
        <v>10</v>
      </c>
      <c r="I22" s="32">
        <v>9</v>
      </c>
      <c r="J22" s="86">
        <v>10</v>
      </c>
      <c r="K22" s="32">
        <v>10</v>
      </c>
      <c r="L22" s="86">
        <v>10</v>
      </c>
      <c r="M22" s="32">
        <v>10</v>
      </c>
      <c r="N22" s="86">
        <v>4</v>
      </c>
      <c r="O22" s="32">
        <v>6</v>
      </c>
      <c r="P22" s="86">
        <v>10</v>
      </c>
      <c r="Q22" s="32">
        <v>6</v>
      </c>
      <c r="R22" s="93">
        <f t="shared" si="0"/>
        <v>85</v>
      </c>
      <c r="S22" s="31">
        <f t="shared" si="2"/>
        <v>0</v>
      </c>
      <c r="T22" s="107">
        <f t="shared" si="3"/>
        <v>0.85</v>
      </c>
      <c r="U22" s="31" t="str">
        <f t="shared" si="1"/>
        <v>sehr gut</v>
      </c>
      <c r="V22" s="32">
        <f t="shared" si="4"/>
        <v>16</v>
      </c>
    </row>
    <row r="23" spans="1:22" s="29" customFormat="1" ht="19.5" customHeight="1" x14ac:dyDescent="0.2">
      <c r="A23" s="47" t="s">
        <v>15</v>
      </c>
      <c r="B23" s="27">
        <v>6</v>
      </c>
      <c r="C23" s="64" t="s">
        <v>92</v>
      </c>
      <c r="D23" s="66" t="s">
        <v>93</v>
      </c>
      <c r="E23" s="66" t="s">
        <v>94</v>
      </c>
      <c r="F23" s="69">
        <v>42907</v>
      </c>
      <c r="G23" s="82" t="s">
        <v>14</v>
      </c>
      <c r="H23" s="88">
        <v>9</v>
      </c>
      <c r="I23" s="89">
        <v>10</v>
      </c>
      <c r="J23" s="88">
        <v>9</v>
      </c>
      <c r="K23" s="89">
        <v>10</v>
      </c>
      <c r="L23" s="88">
        <v>8</v>
      </c>
      <c r="M23" s="89">
        <v>7</v>
      </c>
      <c r="N23" s="88">
        <v>7</v>
      </c>
      <c r="O23" s="89">
        <v>10</v>
      </c>
      <c r="P23" s="88">
        <v>5</v>
      </c>
      <c r="Q23" s="89">
        <v>10</v>
      </c>
      <c r="R23" s="94">
        <f t="shared" si="0"/>
        <v>85</v>
      </c>
      <c r="S23" s="28">
        <f t="shared" si="2"/>
        <v>0</v>
      </c>
      <c r="T23" s="108">
        <f t="shared" si="3"/>
        <v>0.85</v>
      </c>
      <c r="U23" s="28" t="str">
        <f t="shared" si="1"/>
        <v>sehr gut</v>
      </c>
      <c r="V23" s="52">
        <f t="shared" si="4"/>
        <v>16</v>
      </c>
    </row>
    <row r="24" spans="1:22" s="29" customFormat="1" ht="19.5" customHeight="1" x14ac:dyDescent="0.2">
      <c r="A24" s="46" t="s">
        <v>15</v>
      </c>
      <c r="B24" s="30">
        <v>39</v>
      </c>
      <c r="C24" s="65" t="s">
        <v>95</v>
      </c>
      <c r="D24" s="48" t="s">
        <v>96</v>
      </c>
      <c r="E24" s="49" t="s">
        <v>97</v>
      </c>
      <c r="F24" s="105">
        <v>42975</v>
      </c>
      <c r="G24" s="80" t="s">
        <v>12</v>
      </c>
      <c r="H24" s="86">
        <v>9</v>
      </c>
      <c r="I24" s="32">
        <v>10</v>
      </c>
      <c r="J24" s="86">
        <v>10</v>
      </c>
      <c r="K24" s="32">
        <v>10</v>
      </c>
      <c r="L24" s="86">
        <v>8</v>
      </c>
      <c r="M24" s="32">
        <v>3</v>
      </c>
      <c r="N24" s="86">
        <v>10</v>
      </c>
      <c r="O24" s="32">
        <v>10</v>
      </c>
      <c r="P24" s="86">
        <v>8</v>
      </c>
      <c r="Q24" s="32">
        <v>7</v>
      </c>
      <c r="R24" s="93">
        <f t="shared" si="0"/>
        <v>85</v>
      </c>
      <c r="S24" s="31">
        <f t="shared" si="2"/>
        <v>0</v>
      </c>
      <c r="T24" s="107">
        <f t="shared" si="3"/>
        <v>0.85</v>
      </c>
      <c r="U24" s="31" t="str">
        <f t="shared" si="1"/>
        <v>sehr gut</v>
      </c>
      <c r="V24" s="32">
        <f t="shared" si="4"/>
        <v>16</v>
      </c>
    </row>
    <row r="25" spans="1:22" s="29" customFormat="1" ht="19.5" customHeight="1" x14ac:dyDescent="0.2">
      <c r="A25" s="47" t="s">
        <v>15</v>
      </c>
      <c r="B25" s="27">
        <v>15</v>
      </c>
      <c r="C25" s="64" t="s">
        <v>98</v>
      </c>
      <c r="D25" s="66" t="s">
        <v>99</v>
      </c>
      <c r="E25" s="76" t="s">
        <v>100</v>
      </c>
      <c r="F25" s="69">
        <v>42868</v>
      </c>
      <c r="G25" s="82" t="s">
        <v>12</v>
      </c>
      <c r="H25" s="88">
        <v>10</v>
      </c>
      <c r="I25" s="89">
        <v>6</v>
      </c>
      <c r="J25" s="88">
        <v>6</v>
      </c>
      <c r="K25" s="89">
        <v>8</v>
      </c>
      <c r="L25" s="88">
        <v>10</v>
      </c>
      <c r="M25" s="89">
        <v>9</v>
      </c>
      <c r="N25" s="88">
        <v>8</v>
      </c>
      <c r="O25" s="89">
        <v>8</v>
      </c>
      <c r="P25" s="88">
        <v>10</v>
      </c>
      <c r="Q25" s="89">
        <v>8</v>
      </c>
      <c r="R25" s="94">
        <f t="shared" si="0"/>
        <v>83</v>
      </c>
      <c r="S25" s="28">
        <f t="shared" si="2"/>
        <v>0</v>
      </c>
      <c r="T25" s="108">
        <f t="shared" si="3"/>
        <v>0.83</v>
      </c>
      <c r="U25" s="28" t="str">
        <f t="shared" si="1"/>
        <v>sehr gut</v>
      </c>
      <c r="V25" s="52">
        <f t="shared" si="4"/>
        <v>19</v>
      </c>
    </row>
    <row r="26" spans="1:22" s="29" customFormat="1" ht="19.5" customHeight="1" x14ac:dyDescent="0.2">
      <c r="A26" s="46" t="s">
        <v>15</v>
      </c>
      <c r="B26" s="30">
        <v>20</v>
      </c>
      <c r="C26" s="65" t="s">
        <v>101</v>
      </c>
      <c r="D26" s="48" t="s">
        <v>90</v>
      </c>
      <c r="E26" s="49" t="s">
        <v>102</v>
      </c>
      <c r="F26" s="105">
        <v>42861</v>
      </c>
      <c r="G26" s="80" t="s">
        <v>13</v>
      </c>
      <c r="H26" s="86">
        <v>8</v>
      </c>
      <c r="I26" s="32">
        <v>10</v>
      </c>
      <c r="J26" s="86">
        <v>9</v>
      </c>
      <c r="K26" s="32">
        <v>10</v>
      </c>
      <c r="L26" s="86">
        <v>9</v>
      </c>
      <c r="M26" s="32">
        <v>8</v>
      </c>
      <c r="N26" s="86">
        <v>9</v>
      </c>
      <c r="O26" s="32">
        <v>8</v>
      </c>
      <c r="P26" s="86">
        <v>8</v>
      </c>
      <c r="Q26" s="32">
        <v>4</v>
      </c>
      <c r="R26" s="93">
        <f t="shared" si="0"/>
        <v>83</v>
      </c>
      <c r="S26" s="31">
        <f t="shared" si="2"/>
        <v>0</v>
      </c>
      <c r="T26" s="107">
        <f t="shared" si="3"/>
        <v>0.83</v>
      </c>
      <c r="U26" s="31" t="str">
        <f t="shared" si="1"/>
        <v>sehr gut</v>
      </c>
      <c r="V26" s="32">
        <f t="shared" si="4"/>
        <v>19</v>
      </c>
    </row>
    <row r="27" spans="1:22" s="29" customFormat="1" ht="19.5" customHeight="1" x14ac:dyDescent="0.2">
      <c r="A27" s="47" t="s">
        <v>15</v>
      </c>
      <c r="B27" s="27">
        <v>18</v>
      </c>
      <c r="C27" s="64" t="s">
        <v>103</v>
      </c>
      <c r="D27" s="66" t="s">
        <v>104</v>
      </c>
      <c r="E27" s="66" t="s">
        <v>105</v>
      </c>
      <c r="F27" s="69">
        <v>43176</v>
      </c>
      <c r="G27" s="82" t="s">
        <v>13</v>
      </c>
      <c r="H27" s="88">
        <v>5</v>
      </c>
      <c r="I27" s="89">
        <v>10</v>
      </c>
      <c r="J27" s="88">
        <v>8</v>
      </c>
      <c r="K27" s="89">
        <v>10</v>
      </c>
      <c r="L27" s="88">
        <v>7</v>
      </c>
      <c r="M27" s="89">
        <v>6</v>
      </c>
      <c r="N27" s="88">
        <v>10</v>
      </c>
      <c r="O27" s="89">
        <v>10</v>
      </c>
      <c r="P27" s="88">
        <v>7</v>
      </c>
      <c r="Q27" s="89">
        <v>8</v>
      </c>
      <c r="R27" s="94">
        <f t="shared" si="0"/>
        <v>81</v>
      </c>
      <c r="S27" s="28">
        <f t="shared" si="2"/>
        <v>0</v>
      </c>
      <c r="T27" s="108">
        <f t="shared" si="3"/>
        <v>0.81</v>
      </c>
      <c r="U27" s="28" t="str">
        <f t="shared" si="1"/>
        <v>sehr gut</v>
      </c>
      <c r="V27" s="52">
        <f t="shared" si="4"/>
        <v>21</v>
      </c>
    </row>
    <row r="28" spans="1:22" s="29" customFormat="1" ht="19.5" customHeight="1" x14ac:dyDescent="0.2">
      <c r="A28" s="46" t="s">
        <v>15</v>
      </c>
      <c r="B28" s="30">
        <v>34</v>
      </c>
      <c r="C28" s="65" t="s">
        <v>18</v>
      </c>
      <c r="D28" s="48" t="s">
        <v>19</v>
      </c>
      <c r="E28" s="49" t="s">
        <v>29</v>
      </c>
      <c r="F28" s="105">
        <v>42894</v>
      </c>
      <c r="G28" s="80" t="s">
        <v>12</v>
      </c>
      <c r="H28" s="86">
        <v>10</v>
      </c>
      <c r="I28" s="32">
        <v>10</v>
      </c>
      <c r="J28" s="86">
        <v>10</v>
      </c>
      <c r="K28" s="32">
        <v>10</v>
      </c>
      <c r="L28" s="86">
        <v>10</v>
      </c>
      <c r="M28" s="32">
        <v>5</v>
      </c>
      <c r="N28" s="86">
        <v>5</v>
      </c>
      <c r="O28" s="32">
        <v>3</v>
      </c>
      <c r="P28" s="86">
        <v>9</v>
      </c>
      <c r="Q28" s="32">
        <v>8</v>
      </c>
      <c r="R28" s="93">
        <f t="shared" si="0"/>
        <v>80</v>
      </c>
      <c r="S28" s="31">
        <f t="shared" si="2"/>
        <v>0</v>
      </c>
      <c r="T28" s="107">
        <f t="shared" si="3"/>
        <v>0.8</v>
      </c>
      <c r="U28" s="31" t="str">
        <f t="shared" si="1"/>
        <v>gut</v>
      </c>
      <c r="V28" s="32">
        <f t="shared" si="4"/>
        <v>22</v>
      </c>
    </row>
    <row r="29" spans="1:22" s="29" customFormat="1" ht="19.5" customHeight="1" x14ac:dyDescent="0.2">
      <c r="A29" s="51" t="s">
        <v>15</v>
      </c>
      <c r="B29" s="42">
        <v>49</v>
      </c>
      <c r="C29" s="64" t="s">
        <v>106</v>
      </c>
      <c r="D29" s="50" t="s">
        <v>107</v>
      </c>
      <c r="E29" s="50" t="s">
        <v>108</v>
      </c>
      <c r="F29" s="70">
        <v>43060</v>
      </c>
      <c r="G29" s="81" t="s">
        <v>28</v>
      </c>
      <c r="H29" s="87">
        <v>4</v>
      </c>
      <c r="I29" s="52">
        <v>10</v>
      </c>
      <c r="J29" s="87">
        <v>9</v>
      </c>
      <c r="K29" s="52">
        <v>10</v>
      </c>
      <c r="L29" s="87">
        <v>6</v>
      </c>
      <c r="M29" s="52">
        <v>10</v>
      </c>
      <c r="N29" s="87">
        <v>7</v>
      </c>
      <c r="O29" s="52">
        <v>5</v>
      </c>
      <c r="P29" s="87">
        <v>8</v>
      </c>
      <c r="Q29" s="52">
        <v>10</v>
      </c>
      <c r="R29" s="129">
        <f t="shared" si="0"/>
        <v>79</v>
      </c>
      <c r="S29" s="43">
        <f t="shared" si="2"/>
        <v>0</v>
      </c>
      <c r="T29" s="108">
        <f t="shared" si="3"/>
        <v>0.79</v>
      </c>
      <c r="U29" s="43" t="str">
        <f t="shared" si="1"/>
        <v>gut</v>
      </c>
      <c r="V29" s="52">
        <f t="shared" si="4"/>
        <v>23</v>
      </c>
    </row>
    <row r="30" spans="1:22" s="29" customFormat="1" ht="19.5" customHeight="1" x14ac:dyDescent="0.2">
      <c r="A30" s="46" t="s">
        <v>15</v>
      </c>
      <c r="B30" s="30">
        <v>36</v>
      </c>
      <c r="C30" s="65" t="s">
        <v>109</v>
      </c>
      <c r="D30" s="48" t="s">
        <v>110</v>
      </c>
      <c r="E30" s="49" t="s">
        <v>111</v>
      </c>
      <c r="F30" s="105">
        <v>43173</v>
      </c>
      <c r="G30" s="80" t="s">
        <v>13</v>
      </c>
      <c r="H30" s="86">
        <v>5</v>
      </c>
      <c r="I30" s="32">
        <v>9</v>
      </c>
      <c r="J30" s="86">
        <v>10</v>
      </c>
      <c r="K30" s="32">
        <v>6</v>
      </c>
      <c r="L30" s="86">
        <v>10</v>
      </c>
      <c r="M30" s="32">
        <v>10</v>
      </c>
      <c r="N30" s="86">
        <v>10</v>
      </c>
      <c r="O30" s="32">
        <v>6</v>
      </c>
      <c r="P30" s="86">
        <v>6</v>
      </c>
      <c r="Q30" s="32">
        <v>6</v>
      </c>
      <c r="R30" s="93">
        <f t="shared" si="0"/>
        <v>78</v>
      </c>
      <c r="S30" s="31">
        <f t="shared" si="2"/>
        <v>0</v>
      </c>
      <c r="T30" s="107">
        <f t="shared" si="3"/>
        <v>0.78</v>
      </c>
      <c r="U30" s="31" t="str">
        <f t="shared" si="1"/>
        <v>gut</v>
      </c>
      <c r="V30" s="32">
        <f t="shared" si="4"/>
        <v>24</v>
      </c>
    </row>
    <row r="31" spans="1:22" s="29" customFormat="1" ht="19.5" customHeight="1" x14ac:dyDescent="0.2">
      <c r="A31" s="51" t="s">
        <v>15</v>
      </c>
      <c r="B31" s="42">
        <v>42</v>
      </c>
      <c r="C31" s="64" t="s">
        <v>112</v>
      </c>
      <c r="D31" s="50" t="s">
        <v>113</v>
      </c>
      <c r="E31" s="50" t="s">
        <v>114</v>
      </c>
      <c r="F31" s="70">
        <v>43160</v>
      </c>
      <c r="G31" s="81" t="s">
        <v>12</v>
      </c>
      <c r="H31" s="87">
        <v>2</v>
      </c>
      <c r="I31" s="52">
        <v>10</v>
      </c>
      <c r="J31" s="87">
        <v>10</v>
      </c>
      <c r="K31" s="52">
        <v>10</v>
      </c>
      <c r="L31" s="87">
        <v>9</v>
      </c>
      <c r="M31" s="52">
        <v>10</v>
      </c>
      <c r="N31" s="87">
        <v>8</v>
      </c>
      <c r="O31" s="52">
        <v>6</v>
      </c>
      <c r="P31" s="87">
        <v>10</v>
      </c>
      <c r="Q31" s="52">
        <v>3</v>
      </c>
      <c r="R31" s="129">
        <f t="shared" si="0"/>
        <v>78</v>
      </c>
      <c r="S31" s="43">
        <f t="shared" si="2"/>
        <v>0</v>
      </c>
      <c r="T31" s="108">
        <f t="shared" si="3"/>
        <v>0.78</v>
      </c>
      <c r="U31" s="43" t="str">
        <f t="shared" si="1"/>
        <v>gut</v>
      </c>
      <c r="V31" s="52">
        <f t="shared" si="4"/>
        <v>24</v>
      </c>
    </row>
    <row r="32" spans="1:22" s="29" customFormat="1" ht="19.5" customHeight="1" x14ac:dyDescent="0.2">
      <c r="A32" s="46" t="s">
        <v>15</v>
      </c>
      <c r="B32" s="30">
        <v>22</v>
      </c>
      <c r="C32" s="65" t="s">
        <v>115</v>
      </c>
      <c r="D32" s="48" t="s">
        <v>25</v>
      </c>
      <c r="E32" s="49" t="s">
        <v>116</v>
      </c>
      <c r="F32" s="105">
        <v>42837</v>
      </c>
      <c r="G32" s="80" t="s">
        <v>12</v>
      </c>
      <c r="H32" s="86">
        <v>9</v>
      </c>
      <c r="I32" s="32">
        <v>10</v>
      </c>
      <c r="J32" s="86">
        <v>5</v>
      </c>
      <c r="K32" s="32">
        <v>9</v>
      </c>
      <c r="L32" s="86">
        <v>8</v>
      </c>
      <c r="M32" s="32">
        <v>1</v>
      </c>
      <c r="N32" s="86">
        <v>9</v>
      </c>
      <c r="O32" s="32">
        <v>9</v>
      </c>
      <c r="P32" s="86">
        <v>6</v>
      </c>
      <c r="Q32" s="32">
        <v>9</v>
      </c>
      <c r="R32" s="93">
        <f t="shared" si="0"/>
        <v>75</v>
      </c>
      <c r="S32" s="31">
        <f t="shared" si="2"/>
        <v>0</v>
      </c>
      <c r="T32" s="107">
        <f t="shared" si="3"/>
        <v>0.75</v>
      </c>
      <c r="U32" s="31" t="str">
        <f t="shared" si="1"/>
        <v>gut</v>
      </c>
      <c r="V32" s="32">
        <f t="shared" si="4"/>
        <v>26</v>
      </c>
    </row>
    <row r="33" spans="1:22" s="29" customFormat="1" ht="19.5" customHeight="1" x14ac:dyDescent="0.2">
      <c r="A33" s="51" t="s">
        <v>15</v>
      </c>
      <c r="B33" s="42">
        <v>48</v>
      </c>
      <c r="C33" s="64" t="s">
        <v>117</v>
      </c>
      <c r="D33" s="50" t="s">
        <v>118</v>
      </c>
      <c r="E33" s="130" t="s">
        <v>119</v>
      </c>
      <c r="F33" s="131">
        <v>42982</v>
      </c>
      <c r="G33" s="81" t="s">
        <v>12</v>
      </c>
      <c r="H33" s="87">
        <v>10</v>
      </c>
      <c r="I33" s="52">
        <v>9</v>
      </c>
      <c r="J33" s="87">
        <v>6</v>
      </c>
      <c r="K33" s="52">
        <v>7</v>
      </c>
      <c r="L33" s="87">
        <v>8</v>
      </c>
      <c r="M33" s="52">
        <v>6</v>
      </c>
      <c r="N33" s="87">
        <v>9</v>
      </c>
      <c r="O33" s="52">
        <v>7</v>
      </c>
      <c r="P33" s="87">
        <v>6</v>
      </c>
      <c r="Q33" s="52">
        <v>6</v>
      </c>
      <c r="R33" s="132">
        <f t="shared" ref="R33:R58" si="5">SUM(H33:Q33)</f>
        <v>74</v>
      </c>
      <c r="S33" s="43">
        <f t="shared" ref="S33:S58" si="6">COUNTIF(H33:Q33,0)</f>
        <v>0</v>
      </c>
      <c r="T33" s="108">
        <f t="shared" ref="T33:T58" si="7">ROUND(IF(ISNUMBER(H33),R33/100,""),2)</f>
        <v>0.74</v>
      </c>
      <c r="U33" s="43" t="str">
        <f t="shared" ref="U33:U58" si="8">IF(ISNUMBER(H33),IF(S33&gt;0,"n.B",IF(T33&lt;51%,"n.B.",IF(T33&lt;65%,"bestanden",IF(T33&lt;81%,"gut",IF(T33&lt;91%,"sehr gut","vorzüglich"))))),"")</f>
        <v>gut</v>
      </c>
      <c r="V33" s="52">
        <f t="shared" si="4"/>
        <v>27</v>
      </c>
    </row>
    <row r="34" spans="1:22" s="29" customFormat="1" ht="19.5" customHeight="1" x14ac:dyDescent="0.2">
      <c r="A34" s="46" t="s">
        <v>15</v>
      </c>
      <c r="B34" s="30">
        <v>59</v>
      </c>
      <c r="C34" s="65" t="s">
        <v>120</v>
      </c>
      <c r="D34" s="48" t="s">
        <v>27</v>
      </c>
      <c r="E34" s="49" t="s">
        <v>121</v>
      </c>
      <c r="F34" s="105">
        <v>42841</v>
      </c>
      <c r="G34" s="80" t="s">
        <v>122</v>
      </c>
      <c r="H34" s="86">
        <v>10</v>
      </c>
      <c r="I34" s="32">
        <v>10</v>
      </c>
      <c r="J34" s="86">
        <v>6</v>
      </c>
      <c r="K34" s="32">
        <v>2</v>
      </c>
      <c r="L34" s="86">
        <v>8</v>
      </c>
      <c r="M34" s="32">
        <v>4</v>
      </c>
      <c r="N34" s="86">
        <v>10</v>
      </c>
      <c r="O34" s="32">
        <v>5</v>
      </c>
      <c r="P34" s="86">
        <v>9</v>
      </c>
      <c r="Q34" s="32">
        <v>6</v>
      </c>
      <c r="R34" s="93">
        <f t="shared" si="5"/>
        <v>70</v>
      </c>
      <c r="S34" s="31">
        <f t="shared" si="6"/>
        <v>0</v>
      </c>
      <c r="T34" s="107">
        <f t="shared" si="7"/>
        <v>0.7</v>
      </c>
      <c r="U34" s="31" t="str">
        <f t="shared" si="8"/>
        <v>gut</v>
      </c>
      <c r="V34" s="32">
        <f t="shared" si="4"/>
        <v>28</v>
      </c>
    </row>
    <row r="35" spans="1:22" s="29" customFormat="1" ht="19.5" customHeight="1" x14ac:dyDescent="0.2">
      <c r="A35" s="51" t="s">
        <v>15</v>
      </c>
      <c r="B35" s="42">
        <v>43</v>
      </c>
      <c r="C35" s="64" t="s">
        <v>123</v>
      </c>
      <c r="D35" s="50" t="s">
        <v>124</v>
      </c>
      <c r="E35" s="130" t="s">
        <v>125</v>
      </c>
      <c r="F35" s="131">
        <v>43004</v>
      </c>
      <c r="G35" s="81" t="s">
        <v>28</v>
      </c>
      <c r="H35" s="87">
        <v>10</v>
      </c>
      <c r="I35" s="52">
        <v>10</v>
      </c>
      <c r="J35" s="87">
        <v>10</v>
      </c>
      <c r="K35" s="52">
        <v>4</v>
      </c>
      <c r="L35" s="87">
        <v>5</v>
      </c>
      <c r="M35" s="52">
        <v>8</v>
      </c>
      <c r="N35" s="87">
        <v>5</v>
      </c>
      <c r="O35" s="52">
        <v>4</v>
      </c>
      <c r="P35" s="87">
        <v>10</v>
      </c>
      <c r="Q35" s="52">
        <v>1</v>
      </c>
      <c r="R35" s="132">
        <f t="shared" si="5"/>
        <v>67</v>
      </c>
      <c r="S35" s="43">
        <f t="shared" si="6"/>
        <v>0</v>
      </c>
      <c r="T35" s="108">
        <f t="shared" si="7"/>
        <v>0.67</v>
      </c>
      <c r="U35" s="43" t="str">
        <f t="shared" si="8"/>
        <v>gut</v>
      </c>
      <c r="V35" s="52">
        <f t="shared" si="4"/>
        <v>29</v>
      </c>
    </row>
    <row r="36" spans="1:22" s="29" customFormat="1" ht="19.5" customHeight="1" x14ac:dyDescent="0.2">
      <c r="A36" s="95" t="s">
        <v>15</v>
      </c>
      <c r="B36" s="96">
        <v>51</v>
      </c>
      <c r="C36" s="97" t="s">
        <v>126</v>
      </c>
      <c r="D36" s="98" t="s">
        <v>127</v>
      </c>
      <c r="E36" s="103" t="s">
        <v>128</v>
      </c>
      <c r="F36" s="106">
        <v>42838</v>
      </c>
      <c r="G36" s="99" t="s">
        <v>12</v>
      </c>
      <c r="H36" s="100">
        <v>10</v>
      </c>
      <c r="I36" s="101">
        <v>5</v>
      </c>
      <c r="J36" s="100">
        <v>9</v>
      </c>
      <c r="K36" s="101">
        <v>0</v>
      </c>
      <c r="L36" s="100">
        <v>8</v>
      </c>
      <c r="M36" s="101">
        <v>10</v>
      </c>
      <c r="N36" s="100">
        <v>10</v>
      </c>
      <c r="O36" s="101">
        <v>10</v>
      </c>
      <c r="P36" s="100">
        <v>10</v>
      </c>
      <c r="Q36" s="101">
        <v>10</v>
      </c>
      <c r="R36" s="104">
        <f t="shared" si="5"/>
        <v>82</v>
      </c>
      <c r="S36" s="102">
        <f t="shared" si="6"/>
        <v>1</v>
      </c>
      <c r="T36" s="109">
        <f t="shared" si="7"/>
        <v>0.82</v>
      </c>
      <c r="U36" s="102" t="str">
        <f t="shared" si="8"/>
        <v>n.B</v>
      </c>
      <c r="V36" s="101"/>
    </row>
    <row r="37" spans="1:22" s="29" customFormat="1" ht="19.5" customHeight="1" x14ac:dyDescent="0.2">
      <c r="A37" s="95" t="s">
        <v>15</v>
      </c>
      <c r="B37" s="96">
        <v>38</v>
      </c>
      <c r="C37" s="97" t="s">
        <v>129</v>
      </c>
      <c r="D37" s="98" t="s">
        <v>130</v>
      </c>
      <c r="E37" s="103" t="s">
        <v>131</v>
      </c>
      <c r="F37" s="106">
        <v>43173</v>
      </c>
      <c r="G37" s="99" t="s">
        <v>13</v>
      </c>
      <c r="H37" s="100">
        <v>4</v>
      </c>
      <c r="I37" s="101">
        <v>10</v>
      </c>
      <c r="J37" s="100">
        <v>10</v>
      </c>
      <c r="K37" s="101">
        <v>10</v>
      </c>
      <c r="L37" s="100">
        <v>0</v>
      </c>
      <c r="M37" s="101">
        <v>10</v>
      </c>
      <c r="N37" s="100">
        <v>10</v>
      </c>
      <c r="O37" s="101">
        <v>10</v>
      </c>
      <c r="P37" s="100">
        <v>10</v>
      </c>
      <c r="Q37" s="101">
        <v>5</v>
      </c>
      <c r="R37" s="104">
        <f t="shared" si="5"/>
        <v>79</v>
      </c>
      <c r="S37" s="102">
        <f t="shared" si="6"/>
        <v>1</v>
      </c>
      <c r="T37" s="109">
        <f t="shared" si="7"/>
        <v>0.79</v>
      </c>
      <c r="U37" s="102" t="str">
        <f t="shared" si="8"/>
        <v>n.B</v>
      </c>
      <c r="V37" s="101"/>
    </row>
    <row r="38" spans="1:22" s="29" customFormat="1" ht="19.5" customHeight="1" x14ac:dyDescent="0.2">
      <c r="A38" s="95" t="s">
        <v>15</v>
      </c>
      <c r="B38" s="96">
        <v>16</v>
      </c>
      <c r="C38" s="97" t="s">
        <v>132</v>
      </c>
      <c r="D38" s="98" t="s">
        <v>133</v>
      </c>
      <c r="E38" s="103" t="s">
        <v>134</v>
      </c>
      <c r="F38" s="106">
        <v>42868</v>
      </c>
      <c r="G38" s="99" t="s">
        <v>12</v>
      </c>
      <c r="H38" s="100">
        <v>9</v>
      </c>
      <c r="I38" s="101">
        <v>4</v>
      </c>
      <c r="J38" s="100">
        <v>0</v>
      </c>
      <c r="K38" s="101">
        <v>10</v>
      </c>
      <c r="L38" s="100">
        <v>9</v>
      </c>
      <c r="M38" s="101">
        <v>7</v>
      </c>
      <c r="N38" s="100">
        <v>9</v>
      </c>
      <c r="O38" s="101">
        <v>10</v>
      </c>
      <c r="P38" s="100">
        <v>9</v>
      </c>
      <c r="Q38" s="101">
        <v>9</v>
      </c>
      <c r="R38" s="104">
        <f t="shared" si="5"/>
        <v>76</v>
      </c>
      <c r="S38" s="102">
        <f t="shared" si="6"/>
        <v>1</v>
      </c>
      <c r="T38" s="109">
        <f t="shared" si="7"/>
        <v>0.76</v>
      </c>
      <c r="U38" s="102" t="str">
        <f t="shared" si="8"/>
        <v>n.B</v>
      </c>
      <c r="V38" s="101"/>
    </row>
    <row r="39" spans="1:22" s="29" customFormat="1" ht="19.5" customHeight="1" x14ac:dyDescent="0.2">
      <c r="A39" s="95" t="s">
        <v>15</v>
      </c>
      <c r="B39" s="96">
        <v>56</v>
      </c>
      <c r="C39" s="97" t="s">
        <v>135</v>
      </c>
      <c r="D39" s="98" t="s">
        <v>133</v>
      </c>
      <c r="E39" s="103" t="s">
        <v>136</v>
      </c>
      <c r="F39" s="106">
        <v>42952</v>
      </c>
      <c r="G39" s="99" t="s">
        <v>122</v>
      </c>
      <c r="H39" s="100">
        <v>10</v>
      </c>
      <c r="I39" s="101">
        <v>10</v>
      </c>
      <c r="J39" s="100">
        <v>0</v>
      </c>
      <c r="K39" s="101">
        <v>10</v>
      </c>
      <c r="L39" s="100">
        <v>10</v>
      </c>
      <c r="M39" s="101">
        <v>5</v>
      </c>
      <c r="N39" s="100">
        <v>8</v>
      </c>
      <c r="O39" s="101">
        <v>9</v>
      </c>
      <c r="P39" s="100">
        <v>8</v>
      </c>
      <c r="Q39" s="101">
        <v>6</v>
      </c>
      <c r="R39" s="104">
        <f t="shared" si="5"/>
        <v>76</v>
      </c>
      <c r="S39" s="102">
        <f t="shared" si="6"/>
        <v>1</v>
      </c>
      <c r="T39" s="109">
        <f t="shared" si="7"/>
        <v>0.76</v>
      </c>
      <c r="U39" s="102" t="str">
        <f t="shared" si="8"/>
        <v>n.B</v>
      </c>
      <c r="V39" s="101"/>
    </row>
    <row r="40" spans="1:22" s="29" customFormat="1" ht="19.5" customHeight="1" x14ac:dyDescent="0.2">
      <c r="A40" s="95" t="s">
        <v>15</v>
      </c>
      <c r="B40" s="96">
        <v>30</v>
      </c>
      <c r="C40" s="97" t="s">
        <v>137</v>
      </c>
      <c r="D40" s="98" t="s">
        <v>138</v>
      </c>
      <c r="E40" s="103" t="s">
        <v>139</v>
      </c>
      <c r="F40" s="106">
        <v>42861</v>
      </c>
      <c r="G40" s="99" t="s">
        <v>13</v>
      </c>
      <c r="H40" s="100">
        <v>10</v>
      </c>
      <c r="I40" s="101">
        <v>10</v>
      </c>
      <c r="J40" s="100">
        <v>10</v>
      </c>
      <c r="K40" s="101">
        <v>10</v>
      </c>
      <c r="L40" s="100">
        <v>10</v>
      </c>
      <c r="M40" s="101">
        <v>8</v>
      </c>
      <c r="N40" s="100">
        <v>0</v>
      </c>
      <c r="O40" s="101">
        <v>0</v>
      </c>
      <c r="P40" s="100">
        <v>10</v>
      </c>
      <c r="Q40" s="101">
        <v>7</v>
      </c>
      <c r="R40" s="104">
        <f t="shared" si="5"/>
        <v>75</v>
      </c>
      <c r="S40" s="102">
        <f t="shared" si="6"/>
        <v>2</v>
      </c>
      <c r="T40" s="109">
        <f t="shared" si="7"/>
        <v>0.75</v>
      </c>
      <c r="U40" s="102" t="str">
        <f t="shared" si="8"/>
        <v>n.B</v>
      </c>
      <c r="V40" s="101"/>
    </row>
    <row r="41" spans="1:22" s="29" customFormat="1" ht="19.5" customHeight="1" x14ac:dyDescent="0.2">
      <c r="A41" s="95" t="s">
        <v>15</v>
      </c>
      <c r="B41" s="96">
        <v>32</v>
      </c>
      <c r="C41" s="97" t="s">
        <v>140</v>
      </c>
      <c r="D41" s="98" t="s">
        <v>141</v>
      </c>
      <c r="E41" s="103" t="s">
        <v>142</v>
      </c>
      <c r="F41" s="106">
        <v>42872</v>
      </c>
      <c r="G41" s="99" t="s">
        <v>14</v>
      </c>
      <c r="H41" s="100">
        <v>9</v>
      </c>
      <c r="I41" s="101">
        <v>9</v>
      </c>
      <c r="J41" s="100">
        <v>0</v>
      </c>
      <c r="K41" s="101">
        <v>9</v>
      </c>
      <c r="L41" s="100">
        <v>6</v>
      </c>
      <c r="M41" s="101">
        <v>8</v>
      </c>
      <c r="N41" s="100">
        <v>10</v>
      </c>
      <c r="O41" s="101">
        <v>10</v>
      </c>
      <c r="P41" s="100">
        <v>7</v>
      </c>
      <c r="Q41" s="101">
        <v>7</v>
      </c>
      <c r="R41" s="104">
        <f t="shared" si="5"/>
        <v>75</v>
      </c>
      <c r="S41" s="102">
        <f t="shared" si="6"/>
        <v>1</v>
      </c>
      <c r="T41" s="109">
        <f t="shared" si="7"/>
        <v>0.75</v>
      </c>
      <c r="U41" s="102" t="str">
        <f t="shared" si="8"/>
        <v>n.B</v>
      </c>
      <c r="V41" s="101"/>
    </row>
    <row r="42" spans="1:22" s="29" customFormat="1" ht="19.5" customHeight="1" x14ac:dyDescent="0.2">
      <c r="A42" s="95" t="s">
        <v>15</v>
      </c>
      <c r="B42" s="96">
        <v>5</v>
      </c>
      <c r="C42" s="97" t="s">
        <v>143</v>
      </c>
      <c r="D42" s="98" t="s">
        <v>144</v>
      </c>
      <c r="E42" s="103" t="s">
        <v>145</v>
      </c>
      <c r="F42" s="106">
        <v>43132</v>
      </c>
      <c r="G42" s="99" t="s">
        <v>12</v>
      </c>
      <c r="H42" s="100">
        <v>9</v>
      </c>
      <c r="I42" s="101">
        <v>6</v>
      </c>
      <c r="J42" s="100">
        <v>0</v>
      </c>
      <c r="K42" s="101">
        <v>0</v>
      </c>
      <c r="L42" s="100">
        <v>10</v>
      </c>
      <c r="M42" s="101">
        <v>8</v>
      </c>
      <c r="N42" s="100">
        <v>10</v>
      </c>
      <c r="O42" s="101">
        <v>10</v>
      </c>
      <c r="P42" s="100">
        <v>10</v>
      </c>
      <c r="Q42" s="101">
        <v>9</v>
      </c>
      <c r="R42" s="104">
        <f t="shared" si="5"/>
        <v>72</v>
      </c>
      <c r="S42" s="102">
        <f t="shared" si="6"/>
        <v>2</v>
      </c>
      <c r="T42" s="109">
        <f t="shared" si="7"/>
        <v>0.72</v>
      </c>
      <c r="U42" s="102" t="str">
        <f t="shared" si="8"/>
        <v>n.B</v>
      </c>
      <c r="V42" s="101"/>
    </row>
    <row r="43" spans="1:22" s="29" customFormat="1" ht="19.5" customHeight="1" x14ac:dyDescent="0.2">
      <c r="A43" s="95" t="s">
        <v>15</v>
      </c>
      <c r="B43" s="96">
        <v>50</v>
      </c>
      <c r="C43" s="97" t="s">
        <v>146</v>
      </c>
      <c r="D43" s="98" t="s">
        <v>147</v>
      </c>
      <c r="E43" s="103" t="s">
        <v>148</v>
      </c>
      <c r="F43" s="106">
        <v>43126</v>
      </c>
      <c r="G43" s="99" t="s">
        <v>12</v>
      </c>
      <c r="H43" s="100">
        <v>10</v>
      </c>
      <c r="I43" s="101">
        <v>4</v>
      </c>
      <c r="J43" s="100">
        <v>10</v>
      </c>
      <c r="K43" s="101">
        <v>0</v>
      </c>
      <c r="L43" s="100">
        <v>10</v>
      </c>
      <c r="M43" s="101">
        <v>8</v>
      </c>
      <c r="N43" s="100">
        <v>8</v>
      </c>
      <c r="O43" s="101">
        <v>9</v>
      </c>
      <c r="P43" s="100">
        <v>6</v>
      </c>
      <c r="Q43" s="101">
        <v>7</v>
      </c>
      <c r="R43" s="104">
        <f t="shared" si="5"/>
        <v>72</v>
      </c>
      <c r="S43" s="102">
        <f t="shared" si="6"/>
        <v>1</v>
      </c>
      <c r="T43" s="109">
        <f t="shared" si="7"/>
        <v>0.72</v>
      </c>
      <c r="U43" s="102" t="str">
        <f t="shared" si="8"/>
        <v>n.B</v>
      </c>
      <c r="V43" s="101"/>
    </row>
    <row r="44" spans="1:22" s="29" customFormat="1" ht="19.5" customHeight="1" x14ac:dyDescent="0.2">
      <c r="A44" s="95" t="s">
        <v>15</v>
      </c>
      <c r="B44" s="96">
        <v>29</v>
      </c>
      <c r="C44" s="97" t="s">
        <v>149</v>
      </c>
      <c r="D44" s="98" t="s">
        <v>150</v>
      </c>
      <c r="E44" s="103" t="s">
        <v>151</v>
      </c>
      <c r="F44" s="106">
        <v>42907</v>
      </c>
      <c r="G44" s="99" t="s">
        <v>14</v>
      </c>
      <c r="H44" s="100">
        <v>9</v>
      </c>
      <c r="I44" s="101">
        <v>9</v>
      </c>
      <c r="J44" s="100">
        <v>10</v>
      </c>
      <c r="K44" s="101">
        <v>9</v>
      </c>
      <c r="L44" s="100">
        <v>0</v>
      </c>
      <c r="M44" s="101">
        <v>7</v>
      </c>
      <c r="N44" s="100">
        <v>5</v>
      </c>
      <c r="O44" s="101">
        <v>7</v>
      </c>
      <c r="P44" s="100">
        <v>9</v>
      </c>
      <c r="Q44" s="101">
        <v>6</v>
      </c>
      <c r="R44" s="104">
        <f t="shared" si="5"/>
        <v>71</v>
      </c>
      <c r="S44" s="102">
        <f t="shared" si="6"/>
        <v>1</v>
      </c>
      <c r="T44" s="109">
        <f t="shared" si="7"/>
        <v>0.71</v>
      </c>
      <c r="U44" s="102" t="str">
        <f t="shared" si="8"/>
        <v>n.B</v>
      </c>
      <c r="V44" s="101"/>
    </row>
    <row r="45" spans="1:22" s="29" customFormat="1" ht="19.5" customHeight="1" x14ac:dyDescent="0.2">
      <c r="A45" s="95" t="s">
        <v>15</v>
      </c>
      <c r="B45" s="96">
        <v>61</v>
      </c>
      <c r="C45" s="97" t="s">
        <v>152</v>
      </c>
      <c r="D45" s="98" t="s">
        <v>153</v>
      </c>
      <c r="E45" s="103" t="s">
        <v>154</v>
      </c>
      <c r="F45" s="106">
        <v>42975</v>
      </c>
      <c r="G45" s="99" t="s">
        <v>14</v>
      </c>
      <c r="H45" s="100">
        <v>10</v>
      </c>
      <c r="I45" s="101">
        <v>10</v>
      </c>
      <c r="J45" s="100">
        <v>9</v>
      </c>
      <c r="K45" s="101">
        <v>0</v>
      </c>
      <c r="L45" s="100">
        <v>8</v>
      </c>
      <c r="M45" s="101">
        <v>6</v>
      </c>
      <c r="N45" s="100">
        <v>8</v>
      </c>
      <c r="O45" s="101">
        <v>5</v>
      </c>
      <c r="P45" s="100">
        <v>5</v>
      </c>
      <c r="Q45" s="101">
        <v>10</v>
      </c>
      <c r="R45" s="104">
        <f t="shared" si="5"/>
        <v>71</v>
      </c>
      <c r="S45" s="102">
        <f t="shared" si="6"/>
        <v>1</v>
      </c>
      <c r="T45" s="109">
        <f t="shared" si="7"/>
        <v>0.71</v>
      </c>
      <c r="U45" s="102" t="str">
        <f t="shared" si="8"/>
        <v>n.B</v>
      </c>
      <c r="V45" s="101"/>
    </row>
    <row r="46" spans="1:22" s="29" customFormat="1" ht="19.5" customHeight="1" x14ac:dyDescent="0.2">
      <c r="A46" s="95" t="s">
        <v>15</v>
      </c>
      <c r="B46" s="96">
        <v>4</v>
      </c>
      <c r="C46" s="97" t="s">
        <v>155</v>
      </c>
      <c r="D46" s="98" t="s">
        <v>156</v>
      </c>
      <c r="E46" s="103" t="s">
        <v>157</v>
      </c>
      <c r="F46" s="106">
        <v>42868</v>
      </c>
      <c r="G46" s="99" t="s">
        <v>14</v>
      </c>
      <c r="H46" s="100">
        <v>10</v>
      </c>
      <c r="I46" s="101">
        <v>8</v>
      </c>
      <c r="J46" s="100">
        <v>0</v>
      </c>
      <c r="K46" s="101">
        <v>9</v>
      </c>
      <c r="L46" s="100">
        <v>8</v>
      </c>
      <c r="M46" s="101">
        <v>8</v>
      </c>
      <c r="N46" s="100">
        <v>9</v>
      </c>
      <c r="O46" s="101">
        <v>9</v>
      </c>
      <c r="P46" s="100">
        <v>9</v>
      </c>
      <c r="Q46" s="101">
        <v>0</v>
      </c>
      <c r="R46" s="104">
        <f t="shared" si="5"/>
        <v>70</v>
      </c>
      <c r="S46" s="102">
        <f t="shared" si="6"/>
        <v>2</v>
      </c>
      <c r="T46" s="109">
        <f t="shared" si="7"/>
        <v>0.7</v>
      </c>
      <c r="U46" s="102" t="str">
        <f t="shared" si="8"/>
        <v>n.B</v>
      </c>
      <c r="V46" s="101"/>
    </row>
    <row r="47" spans="1:22" s="29" customFormat="1" ht="19.5" customHeight="1" x14ac:dyDescent="0.2">
      <c r="A47" s="95" t="s">
        <v>15</v>
      </c>
      <c r="B47" s="96">
        <v>35</v>
      </c>
      <c r="C47" s="97" t="s">
        <v>158</v>
      </c>
      <c r="D47" s="98" t="s">
        <v>159</v>
      </c>
      <c r="E47" s="103" t="s">
        <v>160</v>
      </c>
      <c r="F47" s="106">
        <v>43256</v>
      </c>
      <c r="G47" s="99" t="s">
        <v>12</v>
      </c>
      <c r="H47" s="100">
        <v>4</v>
      </c>
      <c r="I47" s="101">
        <v>10</v>
      </c>
      <c r="J47" s="100">
        <v>10</v>
      </c>
      <c r="K47" s="101">
        <v>0</v>
      </c>
      <c r="L47" s="100">
        <v>9</v>
      </c>
      <c r="M47" s="101">
        <v>0</v>
      </c>
      <c r="N47" s="100">
        <v>10</v>
      </c>
      <c r="O47" s="101">
        <v>10</v>
      </c>
      <c r="P47" s="100">
        <v>10</v>
      </c>
      <c r="Q47" s="101">
        <v>4</v>
      </c>
      <c r="R47" s="104">
        <f t="shared" si="5"/>
        <v>67</v>
      </c>
      <c r="S47" s="102">
        <f t="shared" si="6"/>
        <v>2</v>
      </c>
      <c r="T47" s="109">
        <f t="shared" si="7"/>
        <v>0.67</v>
      </c>
      <c r="U47" s="102" t="str">
        <f t="shared" si="8"/>
        <v>n.B</v>
      </c>
      <c r="V47" s="101"/>
    </row>
    <row r="48" spans="1:22" s="29" customFormat="1" ht="19.5" customHeight="1" x14ac:dyDescent="0.2">
      <c r="A48" s="95" t="s">
        <v>15</v>
      </c>
      <c r="B48" s="96">
        <v>2</v>
      </c>
      <c r="C48" s="97" t="s">
        <v>22</v>
      </c>
      <c r="D48" s="98" t="s">
        <v>23</v>
      </c>
      <c r="E48" s="103" t="s">
        <v>31</v>
      </c>
      <c r="F48" s="106">
        <v>42925</v>
      </c>
      <c r="G48" s="99" t="s">
        <v>12</v>
      </c>
      <c r="H48" s="100">
        <v>6</v>
      </c>
      <c r="I48" s="101">
        <v>6</v>
      </c>
      <c r="J48" s="100">
        <v>10</v>
      </c>
      <c r="K48" s="101">
        <v>0</v>
      </c>
      <c r="L48" s="100">
        <v>10</v>
      </c>
      <c r="M48" s="101">
        <v>10</v>
      </c>
      <c r="N48" s="100">
        <v>4</v>
      </c>
      <c r="O48" s="101">
        <v>6</v>
      </c>
      <c r="P48" s="100">
        <v>9</v>
      </c>
      <c r="Q48" s="101">
        <v>5</v>
      </c>
      <c r="R48" s="104">
        <f t="shared" si="5"/>
        <v>66</v>
      </c>
      <c r="S48" s="102">
        <f t="shared" si="6"/>
        <v>1</v>
      </c>
      <c r="T48" s="109">
        <f t="shared" si="7"/>
        <v>0.66</v>
      </c>
      <c r="U48" s="102" t="str">
        <f t="shared" si="8"/>
        <v>n.B</v>
      </c>
      <c r="V48" s="101"/>
    </row>
    <row r="49" spans="1:22" s="29" customFormat="1" ht="19.5" customHeight="1" x14ac:dyDescent="0.2">
      <c r="A49" s="95" t="s">
        <v>15</v>
      </c>
      <c r="B49" s="96">
        <v>12</v>
      </c>
      <c r="C49" s="97" t="s">
        <v>24</v>
      </c>
      <c r="D49" s="98" t="s">
        <v>25</v>
      </c>
      <c r="E49" s="103" t="s">
        <v>32</v>
      </c>
      <c r="F49" s="106">
        <v>42851</v>
      </c>
      <c r="G49" s="99" t="s">
        <v>13</v>
      </c>
      <c r="H49" s="100">
        <v>1</v>
      </c>
      <c r="I49" s="101">
        <v>10</v>
      </c>
      <c r="J49" s="100">
        <v>0</v>
      </c>
      <c r="K49" s="101">
        <v>0</v>
      </c>
      <c r="L49" s="100">
        <v>8</v>
      </c>
      <c r="M49" s="101">
        <v>9</v>
      </c>
      <c r="N49" s="100">
        <v>10</v>
      </c>
      <c r="O49" s="101">
        <v>10</v>
      </c>
      <c r="P49" s="100">
        <v>10</v>
      </c>
      <c r="Q49" s="101">
        <v>7</v>
      </c>
      <c r="R49" s="104">
        <f t="shared" si="5"/>
        <v>65</v>
      </c>
      <c r="S49" s="102">
        <f t="shared" si="6"/>
        <v>2</v>
      </c>
      <c r="T49" s="109">
        <f t="shared" si="7"/>
        <v>0.65</v>
      </c>
      <c r="U49" s="102" t="str">
        <f t="shared" si="8"/>
        <v>n.B</v>
      </c>
      <c r="V49" s="101"/>
    </row>
    <row r="50" spans="1:22" s="29" customFormat="1" ht="19.5" customHeight="1" x14ac:dyDescent="0.2">
      <c r="A50" s="95" t="s">
        <v>15</v>
      </c>
      <c r="B50" s="96">
        <v>37</v>
      </c>
      <c r="C50" s="97" t="s">
        <v>161</v>
      </c>
      <c r="D50" s="98" t="s">
        <v>53</v>
      </c>
      <c r="E50" s="103" t="s">
        <v>162</v>
      </c>
      <c r="F50" s="106">
        <v>42859</v>
      </c>
      <c r="G50" s="99" t="s">
        <v>14</v>
      </c>
      <c r="H50" s="100">
        <v>10</v>
      </c>
      <c r="I50" s="101">
        <v>10</v>
      </c>
      <c r="J50" s="100">
        <v>4</v>
      </c>
      <c r="K50" s="101">
        <v>4</v>
      </c>
      <c r="L50" s="100">
        <v>10</v>
      </c>
      <c r="M50" s="101">
        <v>0</v>
      </c>
      <c r="N50" s="100">
        <v>10</v>
      </c>
      <c r="O50" s="101">
        <v>10</v>
      </c>
      <c r="P50" s="100">
        <v>5</v>
      </c>
      <c r="Q50" s="101">
        <v>2</v>
      </c>
      <c r="R50" s="104">
        <f t="shared" si="5"/>
        <v>65</v>
      </c>
      <c r="S50" s="102">
        <f t="shared" si="6"/>
        <v>1</v>
      </c>
      <c r="T50" s="109">
        <f t="shared" si="7"/>
        <v>0.65</v>
      </c>
      <c r="U50" s="102" t="str">
        <f t="shared" si="8"/>
        <v>n.B</v>
      </c>
      <c r="V50" s="101"/>
    </row>
    <row r="51" spans="1:22" s="29" customFormat="1" ht="19.5" customHeight="1" x14ac:dyDescent="0.2">
      <c r="A51" s="95" t="s">
        <v>15</v>
      </c>
      <c r="B51" s="96">
        <v>19</v>
      </c>
      <c r="C51" s="97" t="s">
        <v>101</v>
      </c>
      <c r="D51" s="98" t="s">
        <v>163</v>
      </c>
      <c r="E51" s="103" t="s">
        <v>164</v>
      </c>
      <c r="F51" s="106">
        <v>42861</v>
      </c>
      <c r="G51" s="99" t="s">
        <v>28</v>
      </c>
      <c r="H51" s="100">
        <v>8</v>
      </c>
      <c r="I51" s="101">
        <v>10</v>
      </c>
      <c r="J51" s="100">
        <v>6</v>
      </c>
      <c r="K51" s="101">
        <v>6</v>
      </c>
      <c r="L51" s="100">
        <v>4</v>
      </c>
      <c r="M51" s="101">
        <v>6</v>
      </c>
      <c r="N51" s="100">
        <v>3</v>
      </c>
      <c r="O51" s="101">
        <v>8</v>
      </c>
      <c r="P51" s="100">
        <v>10</v>
      </c>
      <c r="Q51" s="101">
        <v>0</v>
      </c>
      <c r="R51" s="104">
        <f t="shared" si="5"/>
        <v>61</v>
      </c>
      <c r="S51" s="102">
        <f t="shared" si="6"/>
        <v>1</v>
      </c>
      <c r="T51" s="109">
        <f t="shared" si="7"/>
        <v>0.61</v>
      </c>
      <c r="U51" s="102" t="str">
        <f t="shared" si="8"/>
        <v>n.B</v>
      </c>
      <c r="V51" s="101"/>
    </row>
    <row r="52" spans="1:22" s="29" customFormat="1" ht="19.5" customHeight="1" x14ac:dyDescent="0.2">
      <c r="A52" s="95" t="s">
        <v>15</v>
      </c>
      <c r="B52" s="96">
        <v>58</v>
      </c>
      <c r="C52" s="97" t="s">
        <v>165</v>
      </c>
      <c r="D52" s="98" t="s">
        <v>166</v>
      </c>
      <c r="E52" s="103" t="s">
        <v>167</v>
      </c>
      <c r="F52" s="106">
        <v>43013</v>
      </c>
      <c r="G52" s="99" t="s">
        <v>122</v>
      </c>
      <c r="H52" s="100">
        <v>10</v>
      </c>
      <c r="I52" s="101">
        <v>0</v>
      </c>
      <c r="J52" s="100">
        <v>0</v>
      </c>
      <c r="K52" s="101">
        <v>10</v>
      </c>
      <c r="L52" s="100">
        <v>10</v>
      </c>
      <c r="M52" s="101">
        <v>0</v>
      </c>
      <c r="N52" s="100">
        <v>6</v>
      </c>
      <c r="O52" s="101">
        <v>6</v>
      </c>
      <c r="P52" s="100">
        <v>10</v>
      </c>
      <c r="Q52" s="101">
        <v>9</v>
      </c>
      <c r="R52" s="104">
        <f t="shared" si="5"/>
        <v>61</v>
      </c>
      <c r="S52" s="102">
        <f t="shared" si="6"/>
        <v>3</v>
      </c>
      <c r="T52" s="109">
        <f t="shared" si="7"/>
        <v>0.61</v>
      </c>
      <c r="U52" s="102" t="str">
        <f t="shared" si="8"/>
        <v>n.B</v>
      </c>
      <c r="V52" s="101"/>
    </row>
    <row r="53" spans="1:22" s="29" customFormat="1" ht="19.5" customHeight="1" x14ac:dyDescent="0.2">
      <c r="A53" s="95" t="s">
        <v>15</v>
      </c>
      <c r="B53" s="96">
        <v>25</v>
      </c>
      <c r="C53" s="97" t="s">
        <v>168</v>
      </c>
      <c r="D53" s="98" t="s">
        <v>169</v>
      </c>
      <c r="E53" s="103" t="s">
        <v>170</v>
      </c>
      <c r="F53" s="106">
        <v>42902</v>
      </c>
      <c r="G53" s="99" t="s">
        <v>14</v>
      </c>
      <c r="H53" s="100">
        <v>5</v>
      </c>
      <c r="I53" s="101">
        <v>9</v>
      </c>
      <c r="J53" s="100">
        <v>0</v>
      </c>
      <c r="K53" s="101">
        <v>9</v>
      </c>
      <c r="L53" s="100">
        <v>10</v>
      </c>
      <c r="M53" s="101">
        <v>0</v>
      </c>
      <c r="N53" s="100">
        <v>10</v>
      </c>
      <c r="O53" s="101">
        <v>9</v>
      </c>
      <c r="P53" s="100">
        <v>7</v>
      </c>
      <c r="Q53" s="101">
        <v>0</v>
      </c>
      <c r="R53" s="104">
        <f t="shared" si="5"/>
        <v>59</v>
      </c>
      <c r="S53" s="102">
        <f t="shared" si="6"/>
        <v>3</v>
      </c>
      <c r="T53" s="109">
        <f t="shared" si="7"/>
        <v>0.59</v>
      </c>
      <c r="U53" s="102" t="str">
        <f t="shared" si="8"/>
        <v>n.B</v>
      </c>
      <c r="V53" s="101"/>
    </row>
    <row r="54" spans="1:22" s="29" customFormat="1" ht="19.5" customHeight="1" x14ac:dyDescent="0.2">
      <c r="A54" s="95" t="s">
        <v>15</v>
      </c>
      <c r="B54" s="96">
        <v>40</v>
      </c>
      <c r="C54" s="97" t="s">
        <v>171</v>
      </c>
      <c r="D54" s="98" t="s">
        <v>172</v>
      </c>
      <c r="E54" s="103" t="s">
        <v>173</v>
      </c>
      <c r="F54" s="106">
        <v>43079</v>
      </c>
      <c r="G54" s="99" t="s">
        <v>13</v>
      </c>
      <c r="H54" s="100">
        <v>8</v>
      </c>
      <c r="I54" s="101">
        <v>9</v>
      </c>
      <c r="J54" s="100">
        <v>0</v>
      </c>
      <c r="K54" s="101">
        <v>9</v>
      </c>
      <c r="L54" s="100">
        <v>9</v>
      </c>
      <c r="M54" s="101">
        <v>2</v>
      </c>
      <c r="N54" s="100">
        <v>5</v>
      </c>
      <c r="O54" s="101">
        <v>6</v>
      </c>
      <c r="P54" s="100">
        <v>10</v>
      </c>
      <c r="Q54" s="101">
        <v>0</v>
      </c>
      <c r="R54" s="104">
        <f t="shared" si="5"/>
        <v>58</v>
      </c>
      <c r="S54" s="102">
        <f t="shared" si="6"/>
        <v>2</v>
      </c>
      <c r="T54" s="109">
        <f t="shared" si="7"/>
        <v>0.57999999999999996</v>
      </c>
      <c r="U54" s="102" t="str">
        <f t="shared" si="8"/>
        <v>n.B</v>
      </c>
      <c r="V54" s="101"/>
    </row>
    <row r="55" spans="1:22" s="29" customFormat="1" ht="19.5" customHeight="1" x14ac:dyDescent="0.2">
      <c r="A55" s="95" t="s">
        <v>15</v>
      </c>
      <c r="B55" s="96">
        <v>8</v>
      </c>
      <c r="C55" s="97" t="s">
        <v>174</v>
      </c>
      <c r="D55" s="98" t="s">
        <v>175</v>
      </c>
      <c r="E55" s="103" t="s">
        <v>176</v>
      </c>
      <c r="F55" s="106">
        <v>43051</v>
      </c>
      <c r="G55" s="99" t="s">
        <v>28</v>
      </c>
      <c r="H55" s="100">
        <v>10</v>
      </c>
      <c r="I55" s="101">
        <v>9</v>
      </c>
      <c r="J55" s="100">
        <v>7</v>
      </c>
      <c r="K55" s="101">
        <v>0</v>
      </c>
      <c r="L55" s="100">
        <v>7</v>
      </c>
      <c r="M55" s="101">
        <v>0</v>
      </c>
      <c r="N55" s="100">
        <v>7</v>
      </c>
      <c r="O55" s="101">
        <v>3</v>
      </c>
      <c r="P55" s="100">
        <v>6</v>
      </c>
      <c r="Q55" s="101">
        <v>7</v>
      </c>
      <c r="R55" s="104">
        <f t="shared" si="5"/>
        <v>56</v>
      </c>
      <c r="S55" s="102">
        <f t="shared" si="6"/>
        <v>2</v>
      </c>
      <c r="T55" s="109">
        <f t="shared" si="7"/>
        <v>0.56000000000000005</v>
      </c>
      <c r="U55" s="102" t="str">
        <f t="shared" si="8"/>
        <v>n.B</v>
      </c>
      <c r="V55" s="101"/>
    </row>
    <row r="56" spans="1:22" s="29" customFormat="1" ht="19.5" customHeight="1" x14ac:dyDescent="0.2">
      <c r="A56" s="95" t="s">
        <v>15</v>
      </c>
      <c r="B56" s="96">
        <v>27</v>
      </c>
      <c r="C56" s="97" t="s">
        <v>177</v>
      </c>
      <c r="D56" s="98" t="s">
        <v>178</v>
      </c>
      <c r="E56" s="103" t="s">
        <v>179</v>
      </c>
      <c r="F56" s="106">
        <v>43035</v>
      </c>
      <c r="G56" s="99" t="s">
        <v>28</v>
      </c>
      <c r="H56" s="100">
        <v>0</v>
      </c>
      <c r="I56" s="101">
        <v>0</v>
      </c>
      <c r="J56" s="100">
        <v>4</v>
      </c>
      <c r="K56" s="101">
        <v>8</v>
      </c>
      <c r="L56" s="100">
        <v>9</v>
      </c>
      <c r="M56" s="101">
        <v>9</v>
      </c>
      <c r="N56" s="100">
        <v>6</v>
      </c>
      <c r="O56" s="101">
        <v>6</v>
      </c>
      <c r="P56" s="100">
        <v>10</v>
      </c>
      <c r="Q56" s="101">
        <v>2</v>
      </c>
      <c r="R56" s="104">
        <f t="shared" si="5"/>
        <v>54</v>
      </c>
      <c r="S56" s="102">
        <f t="shared" si="6"/>
        <v>2</v>
      </c>
      <c r="T56" s="109">
        <f t="shared" si="7"/>
        <v>0.54</v>
      </c>
      <c r="U56" s="102" t="str">
        <f t="shared" si="8"/>
        <v>n.B</v>
      </c>
      <c r="V56" s="101"/>
    </row>
    <row r="57" spans="1:22" s="29" customFormat="1" ht="19.5" customHeight="1" x14ac:dyDescent="0.2">
      <c r="A57" s="95" t="s">
        <v>15</v>
      </c>
      <c r="B57" s="96">
        <v>57</v>
      </c>
      <c r="C57" s="97" t="s">
        <v>165</v>
      </c>
      <c r="D57" s="98" t="s">
        <v>180</v>
      </c>
      <c r="E57" s="103" t="s">
        <v>181</v>
      </c>
      <c r="F57" s="106">
        <v>42902</v>
      </c>
      <c r="G57" s="99" t="s">
        <v>122</v>
      </c>
      <c r="H57" s="100">
        <v>10</v>
      </c>
      <c r="I57" s="101">
        <v>0</v>
      </c>
      <c r="J57" s="100">
        <v>0</v>
      </c>
      <c r="K57" s="101">
        <v>0</v>
      </c>
      <c r="L57" s="100">
        <v>10</v>
      </c>
      <c r="M57" s="101">
        <v>8</v>
      </c>
      <c r="N57" s="100">
        <v>10</v>
      </c>
      <c r="O57" s="101">
        <v>10</v>
      </c>
      <c r="P57" s="100">
        <v>1</v>
      </c>
      <c r="Q57" s="101">
        <v>5</v>
      </c>
      <c r="R57" s="104">
        <f t="shared" si="5"/>
        <v>54</v>
      </c>
      <c r="S57" s="102">
        <f t="shared" si="6"/>
        <v>3</v>
      </c>
      <c r="T57" s="109">
        <f t="shared" si="7"/>
        <v>0.54</v>
      </c>
      <c r="U57" s="102" t="str">
        <f t="shared" si="8"/>
        <v>n.B</v>
      </c>
      <c r="V57" s="101"/>
    </row>
    <row r="58" spans="1:22" s="29" customFormat="1" ht="19.5" customHeight="1" x14ac:dyDescent="0.2">
      <c r="A58" s="95" t="s">
        <v>15</v>
      </c>
      <c r="B58" s="96">
        <v>44</v>
      </c>
      <c r="C58" s="97" t="s">
        <v>0</v>
      </c>
      <c r="D58" s="98" t="s">
        <v>182</v>
      </c>
      <c r="E58" s="103" t="s">
        <v>17</v>
      </c>
      <c r="F58" s="106">
        <v>43178</v>
      </c>
      <c r="G58" s="99" t="s">
        <v>13</v>
      </c>
      <c r="H58" s="100">
        <v>9</v>
      </c>
      <c r="I58" s="101">
        <v>10</v>
      </c>
      <c r="J58" s="100">
        <v>0</v>
      </c>
      <c r="K58" s="101">
        <v>0</v>
      </c>
      <c r="L58" s="100">
        <v>7</v>
      </c>
      <c r="M58" s="101">
        <v>0</v>
      </c>
      <c r="N58" s="100">
        <v>8</v>
      </c>
      <c r="O58" s="101">
        <v>8</v>
      </c>
      <c r="P58" s="100">
        <v>10</v>
      </c>
      <c r="Q58" s="101">
        <v>1</v>
      </c>
      <c r="R58" s="104">
        <f t="shared" si="5"/>
        <v>53</v>
      </c>
      <c r="S58" s="102">
        <f t="shared" si="6"/>
        <v>3</v>
      </c>
      <c r="T58" s="109">
        <f t="shared" si="7"/>
        <v>0.53</v>
      </c>
      <c r="U58" s="102" t="str">
        <f t="shared" si="8"/>
        <v>n.B</v>
      </c>
      <c r="V58" s="101"/>
    </row>
    <row r="59" spans="1:22" s="29" customFormat="1" ht="19.5" customHeight="1" x14ac:dyDescent="0.2">
      <c r="A59" s="112" t="s">
        <v>15</v>
      </c>
      <c r="B59" s="113"/>
      <c r="C59" s="114" t="s">
        <v>26</v>
      </c>
      <c r="D59" s="115" t="s">
        <v>21</v>
      </c>
      <c r="E59" s="116" t="s">
        <v>183</v>
      </c>
      <c r="F59" s="117">
        <v>42933</v>
      </c>
      <c r="G59" s="118" t="s">
        <v>122</v>
      </c>
      <c r="H59" s="119" t="s">
        <v>213</v>
      </c>
      <c r="I59" s="120"/>
      <c r="J59" s="121"/>
      <c r="K59" s="120"/>
      <c r="L59" s="121"/>
      <c r="M59" s="120"/>
      <c r="N59" s="121"/>
      <c r="O59" s="120"/>
      <c r="P59" s="121"/>
      <c r="Q59" s="120"/>
      <c r="R59" s="122"/>
      <c r="S59" s="123"/>
      <c r="T59" s="124"/>
      <c r="U59" s="123"/>
      <c r="V59" s="120"/>
    </row>
    <row r="60" spans="1:22" s="29" customFormat="1" ht="19.5" customHeight="1" x14ac:dyDescent="0.2">
      <c r="A60" s="112" t="s">
        <v>15</v>
      </c>
      <c r="B60" s="113"/>
      <c r="C60" s="114" t="s">
        <v>184</v>
      </c>
      <c r="D60" s="115" t="s">
        <v>185</v>
      </c>
      <c r="E60" s="116" t="s">
        <v>186</v>
      </c>
      <c r="F60" s="117">
        <v>42860</v>
      </c>
      <c r="G60" s="118" t="s">
        <v>13</v>
      </c>
      <c r="H60" s="119" t="s">
        <v>213</v>
      </c>
      <c r="I60" s="120"/>
      <c r="J60" s="121"/>
      <c r="K60" s="120"/>
      <c r="L60" s="121"/>
      <c r="M60" s="120"/>
      <c r="N60" s="121"/>
      <c r="O60" s="120"/>
      <c r="P60" s="121"/>
      <c r="Q60" s="120"/>
      <c r="R60" s="122"/>
      <c r="S60" s="123"/>
      <c r="T60" s="124"/>
      <c r="U60" s="123"/>
      <c r="V60" s="120"/>
    </row>
    <row r="61" spans="1:22" s="29" customFormat="1" ht="19.5" customHeight="1" x14ac:dyDescent="0.2">
      <c r="A61" s="112" t="s">
        <v>15</v>
      </c>
      <c r="B61" s="113"/>
      <c r="C61" s="114" t="s">
        <v>187</v>
      </c>
      <c r="D61" s="115" t="s">
        <v>188</v>
      </c>
      <c r="E61" s="116" t="s">
        <v>189</v>
      </c>
      <c r="F61" s="117">
        <v>43180</v>
      </c>
      <c r="G61" s="118" t="s">
        <v>122</v>
      </c>
      <c r="H61" s="119" t="s">
        <v>213</v>
      </c>
      <c r="I61" s="120"/>
      <c r="J61" s="121"/>
      <c r="K61" s="120"/>
      <c r="L61" s="121"/>
      <c r="M61" s="120"/>
      <c r="N61" s="121"/>
      <c r="O61" s="120"/>
      <c r="P61" s="121"/>
      <c r="Q61" s="120"/>
      <c r="R61" s="122"/>
      <c r="S61" s="123"/>
      <c r="T61" s="124"/>
      <c r="U61" s="123"/>
      <c r="V61" s="120"/>
    </row>
    <row r="62" spans="1:22" s="29" customFormat="1" ht="19.5" customHeight="1" x14ac:dyDescent="0.2">
      <c r="A62" s="112" t="s">
        <v>15</v>
      </c>
      <c r="B62" s="113"/>
      <c r="C62" s="114" t="s">
        <v>190</v>
      </c>
      <c r="D62" s="115" t="s">
        <v>53</v>
      </c>
      <c r="E62" s="115" t="s">
        <v>191</v>
      </c>
      <c r="F62" s="125">
        <v>42843</v>
      </c>
      <c r="G62" s="118" t="s">
        <v>28</v>
      </c>
      <c r="H62" s="119" t="s">
        <v>213</v>
      </c>
      <c r="I62" s="120"/>
      <c r="J62" s="121"/>
      <c r="K62" s="120"/>
      <c r="L62" s="121"/>
      <c r="M62" s="120"/>
      <c r="N62" s="121"/>
      <c r="O62" s="120"/>
      <c r="P62" s="121"/>
      <c r="Q62" s="120"/>
      <c r="R62" s="126"/>
      <c r="S62" s="123"/>
      <c r="T62" s="124"/>
      <c r="U62" s="123"/>
      <c r="V62" s="120"/>
    </row>
    <row r="63" spans="1:22" s="29" customFormat="1" ht="19.5" customHeight="1" x14ac:dyDescent="0.2">
      <c r="A63" s="112" t="s">
        <v>15</v>
      </c>
      <c r="B63" s="113"/>
      <c r="C63" s="114" t="s">
        <v>192</v>
      </c>
      <c r="D63" s="115" t="s">
        <v>193</v>
      </c>
      <c r="E63" s="116" t="s">
        <v>194</v>
      </c>
      <c r="F63" s="117">
        <v>42838</v>
      </c>
      <c r="G63" s="118" t="s">
        <v>14</v>
      </c>
      <c r="H63" s="119" t="s">
        <v>213</v>
      </c>
      <c r="I63" s="120"/>
      <c r="J63" s="121"/>
      <c r="K63" s="120"/>
      <c r="L63" s="121"/>
      <c r="M63" s="120"/>
      <c r="N63" s="121"/>
      <c r="O63" s="120"/>
      <c r="P63" s="121"/>
      <c r="Q63" s="120"/>
      <c r="R63" s="127"/>
      <c r="S63" s="123"/>
      <c r="T63" s="128"/>
      <c r="U63" s="123"/>
      <c r="V63" s="120"/>
    </row>
    <row r="64" spans="1:22" s="29" customFormat="1" ht="19.5" customHeight="1" x14ac:dyDescent="0.2">
      <c r="A64" s="112" t="s">
        <v>15</v>
      </c>
      <c r="B64" s="113"/>
      <c r="C64" s="114" t="s">
        <v>195</v>
      </c>
      <c r="D64" s="115" t="s">
        <v>196</v>
      </c>
      <c r="E64" s="115" t="s">
        <v>197</v>
      </c>
      <c r="F64" s="125">
        <v>43146</v>
      </c>
      <c r="G64" s="118" t="s">
        <v>12</v>
      </c>
      <c r="H64" s="119" t="s">
        <v>213</v>
      </c>
      <c r="I64" s="120"/>
      <c r="J64" s="121"/>
      <c r="K64" s="120"/>
      <c r="L64" s="121"/>
      <c r="M64" s="120"/>
      <c r="N64" s="121"/>
      <c r="O64" s="120"/>
      <c r="P64" s="121"/>
      <c r="Q64" s="120"/>
      <c r="R64" s="126"/>
      <c r="S64" s="123"/>
      <c r="T64" s="124"/>
      <c r="U64" s="123"/>
      <c r="V64" s="120"/>
    </row>
    <row r="65" spans="1:22" s="29" customFormat="1" ht="19.5" customHeight="1" x14ac:dyDescent="0.2">
      <c r="A65" s="112" t="s">
        <v>15</v>
      </c>
      <c r="B65" s="113"/>
      <c r="C65" s="114" t="s">
        <v>198</v>
      </c>
      <c r="D65" s="115" t="s">
        <v>199</v>
      </c>
      <c r="E65" s="115" t="s">
        <v>200</v>
      </c>
      <c r="F65" s="125">
        <v>42894</v>
      </c>
      <c r="G65" s="118" t="s">
        <v>12</v>
      </c>
      <c r="H65" s="119" t="s">
        <v>213</v>
      </c>
      <c r="I65" s="120"/>
      <c r="J65" s="121"/>
      <c r="K65" s="120"/>
      <c r="L65" s="121"/>
      <c r="M65" s="120"/>
      <c r="N65" s="121"/>
      <c r="O65" s="120"/>
      <c r="P65" s="121"/>
      <c r="Q65" s="120"/>
      <c r="R65" s="126"/>
      <c r="S65" s="123"/>
      <c r="T65" s="124"/>
      <c r="U65" s="123"/>
      <c r="V65" s="120"/>
    </row>
    <row r="66" spans="1:22" s="29" customFormat="1" ht="19.5" customHeight="1" x14ac:dyDescent="0.2">
      <c r="A66" s="112" t="s">
        <v>15</v>
      </c>
      <c r="B66" s="113"/>
      <c r="C66" s="114" t="s">
        <v>201</v>
      </c>
      <c r="D66" s="115" t="s">
        <v>202</v>
      </c>
      <c r="E66" s="115" t="s">
        <v>203</v>
      </c>
      <c r="F66" s="125">
        <v>42843</v>
      </c>
      <c r="G66" s="118" t="s">
        <v>13</v>
      </c>
      <c r="H66" s="119" t="s">
        <v>213</v>
      </c>
      <c r="I66" s="120"/>
      <c r="J66" s="121"/>
      <c r="K66" s="120"/>
      <c r="L66" s="121"/>
      <c r="M66" s="120"/>
      <c r="N66" s="121"/>
      <c r="O66" s="120"/>
      <c r="P66" s="121"/>
      <c r="Q66" s="120"/>
      <c r="R66" s="126"/>
      <c r="S66" s="123"/>
      <c r="T66" s="124"/>
      <c r="U66" s="123"/>
      <c r="V66" s="120"/>
    </row>
    <row r="67" spans="1:22" s="29" customFormat="1" ht="19.5" customHeight="1" thickBot="1" x14ac:dyDescent="0.25">
      <c r="A67" s="133" t="s">
        <v>15</v>
      </c>
      <c r="B67" s="134"/>
      <c r="C67" s="135" t="s">
        <v>204</v>
      </c>
      <c r="D67" s="136" t="s">
        <v>53</v>
      </c>
      <c r="E67" s="137" t="s">
        <v>205</v>
      </c>
      <c r="F67" s="138">
        <v>42876</v>
      </c>
      <c r="G67" s="139" t="s">
        <v>122</v>
      </c>
      <c r="H67" s="140" t="s">
        <v>213</v>
      </c>
      <c r="I67" s="141"/>
      <c r="J67" s="142"/>
      <c r="K67" s="141"/>
      <c r="L67" s="142"/>
      <c r="M67" s="141"/>
      <c r="N67" s="142"/>
      <c r="O67" s="141"/>
      <c r="P67" s="142"/>
      <c r="Q67" s="141"/>
      <c r="R67" s="143"/>
      <c r="S67" s="144"/>
      <c r="T67" s="145"/>
      <c r="U67" s="144"/>
      <c r="V67" s="141"/>
    </row>
    <row r="68" spans="1:22" ht="19.5" customHeight="1" x14ac:dyDescent="0.25">
      <c r="A68" s="147" t="s">
        <v>214</v>
      </c>
    </row>
    <row r="70" spans="1:22" ht="19.5" customHeight="1" x14ac:dyDescent="0.25">
      <c r="A70" s="148" t="s">
        <v>216</v>
      </c>
      <c r="F70" s="150" t="s">
        <v>218</v>
      </c>
      <c r="N70" s="150" t="s">
        <v>220</v>
      </c>
    </row>
    <row r="71" spans="1:22" ht="19.5" customHeight="1" x14ac:dyDescent="0.2">
      <c r="A71" s="146" t="s">
        <v>217</v>
      </c>
      <c r="F71" s="149" t="s">
        <v>219</v>
      </c>
      <c r="N71" s="149" t="s">
        <v>221</v>
      </c>
    </row>
    <row r="73" spans="1:22" ht="19.5" customHeight="1" x14ac:dyDescent="0.25">
      <c r="A73" s="148" t="s">
        <v>222</v>
      </c>
      <c r="F73" s="150" t="s">
        <v>224</v>
      </c>
    </row>
    <row r="74" spans="1:22" ht="19.5" customHeight="1" x14ac:dyDescent="0.2">
      <c r="A74" s="146" t="s">
        <v>223</v>
      </c>
      <c r="F74" s="149" t="s">
        <v>225</v>
      </c>
    </row>
  </sheetData>
  <sheetProtection autoFilter="0"/>
  <mergeCells count="18">
    <mergeCell ref="H2:V2"/>
    <mergeCell ref="T5:T6"/>
    <mergeCell ref="U5:U6"/>
    <mergeCell ref="V5:V6"/>
    <mergeCell ref="R5:R6"/>
    <mergeCell ref="S5:S6"/>
    <mergeCell ref="A4:E4"/>
    <mergeCell ref="H4:V4"/>
    <mergeCell ref="A5:B6"/>
    <mergeCell ref="C5:D6"/>
    <mergeCell ref="E5:E6"/>
    <mergeCell ref="F5:F6"/>
    <mergeCell ref="G5:G6"/>
    <mergeCell ref="H5:I5"/>
    <mergeCell ref="J5:K5"/>
    <mergeCell ref="L5:M5"/>
    <mergeCell ref="N5:O5"/>
    <mergeCell ref="P5:Q5"/>
  </mergeCells>
  <printOptions horizontalCentered="1"/>
  <pageMargins left="0.23622047244094491" right="0.23622047244094491" top="0.55118110236220474" bottom="0.39370078740157483" header="0.55118110236220474" footer="0.23622047244094491"/>
  <pageSetup paperSize="9" scale="74" fitToHeight="2" orientation="landscape" r:id="rId1"/>
  <headerFooter alignWithMargins="0">
    <oddHeader>&amp;C&amp;"Arial,Fett Kursiv"&amp;14&amp;A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NewcomerTrophy 2019</vt:lpstr>
      <vt:lpstr>'NewcomerTrophy 2019'!Druckbereich</vt:lpstr>
      <vt:lpstr>'NewcomerTrophy 2019'!Drucktitel</vt:lpstr>
    </vt:vector>
  </TitlesOfParts>
  <Company>T-Com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SCe Bremen, ZNK</dc:creator>
  <cp:lastModifiedBy>Wolfgang</cp:lastModifiedBy>
  <cp:lastPrinted>2019-10-14T15:42:11Z</cp:lastPrinted>
  <dcterms:created xsi:type="dcterms:W3CDTF">2011-08-23T10:39:44Z</dcterms:created>
  <dcterms:modified xsi:type="dcterms:W3CDTF">2019-10-14T15:42:13Z</dcterms:modified>
</cp:coreProperties>
</file>