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lfgang\Der Retriever\Sisu\WT 2023\"/>
    </mc:Choice>
  </mc:AlternateContent>
  <bookViews>
    <workbookView xWindow="120" yWindow="15" windowWidth="18960" windowHeight="11325" activeTab="2"/>
  </bookViews>
  <sheets>
    <sheet name="Anfänger" sheetId="4" r:id="rId1"/>
    <sheet name="Fortgeschrittene" sheetId="3" r:id="rId2"/>
    <sheet name="Offene" sheetId="2" r:id="rId3"/>
    <sheet name="Team" sheetId="5" r:id="rId4"/>
  </sheets>
  <definedNames>
    <definedName name="_xlnm.Print_Area" localSheetId="0">Anfänger!$A$1:$N$71</definedName>
    <definedName name="_xlnm.Print_Area" localSheetId="1">Fortgeschrittene!$A$1:$O$82</definedName>
    <definedName name="_xlnm.Print_Area" localSheetId="2">Offene!$A$1:$O$76</definedName>
    <definedName name="_xlnm.Print_Titles" localSheetId="0">Anfänger!$1:$10</definedName>
    <definedName name="_xlnm.Print_Titles" localSheetId="1">Fortgeschrittene!$1:$10</definedName>
    <definedName name="_xlnm.Print_Titles" localSheetId="2">Offene!$1:$10</definedName>
    <definedName name="_xlnm.Print_Titles" localSheetId="3">Team!$1:$5</definedName>
  </definedNames>
  <calcPr calcId="162913"/>
</workbook>
</file>

<file path=xl/calcChain.xml><?xml version="1.0" encoding="utf-8"?>
<calcChain xmlns="http://schemas.openxmlformats.org/spreadsheetml/2006/main">
  <c r="N11" i="3" l="1"/>
  <c r="M11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J11" i="4"/>
  <c r="J12" i="4"/>
  <c r="J13" i="4"/>
  <c r="L13" i="4" s="1"/>
  <c r="J14" i="4"/>
  <c r="L14" i="4" s="1"/>
  <c r="J15" i="4"/>
  <c r="J16" i="4"/>
  <c r="J17" i="4"/>
  <c r="L17" i="4" s="1"/>
  <c r="J18" i="4"/>
  <c r="L18" i="4" s="1"/>
  <c r="J19" i="4"/>
  <c r="J20" i="4"/>
  <c r="J21" i="4"/>
  <c r="L21" i="4" s="1"/>
  <c r="N21" i="4" s="1"/>
  <c r="J22" i="4"/>
  <c r="L22" i="4" s="1"/>
  <c r="J23" i="4"/>
  <c r="J24" i="4"/>
  <c r="J25" i="4"/>
  <c r="L25" i="4" s="1"/>
  <c r="J26" i="4"/>
  <c r="L26" i="4" s="1"/>
  <c r="J27" i="4"/>
  <c r="J28" i="4"/>
  <c r="J29" i="4"/>
  <c r="L29" i="4" s="1"/>
  <c r="N29" i="4" s="1"/>
  <c r="J30" i="4"/>
  <c r="L30" i="4" s="1"/>
  <c r="J31" i="4"/>
  <c r="J32" i="4"/>
  <c r="J33" i="4"/>
  <c r="L33" i="4" s="1"/>
  <c r="J34" i="4"/>
  <c r="L34" i="4" s="1"/>
  <c r="J35" i="4"/>
  <c r="J36" i="4"/>
  <c r="J37" i="4"/>
  <c r="L37" i="4" s="1"/>
  <c r="J38" i="4"/>
  <c r="L38" i="4" s="1"/>
  <c r="J39" i="4"/>
  <c r="J40" i="4"/>
  <c r="J41" i="4"/>
  <c r="L41" i="4" s="1"/>
  <c r="J42" i="4"/>
  <c r="L42" i="4" s="1"/>
  <c r="J43" i="4"/>
  <c r="J44" i="4"/>
  <c r="J45" i="4"/>
  <c r="L45" i="4" s="1"/>
  <c r="J46" i="4"/>
  <c r="L46" i="4" s="1"/>
  <c r="J47" i="4"/>
  <c r="J48" i="4"/>
  <c r="J49" i="4"/>
  <c r="L49" i="4" s="1"/>
  <c r="J50" i="4"/>
  <c r="L50" i="4" s="1"/>
  <c r="J51" i="4"/>
  <c r="J52" i="4"/>
  <c r="J53" i="4"/>
  <c r="L53" i="4" s="1"/>
  <c r="J54" i="4"/>
  <c r="L54" i="4" s="1"/>
  <c r="J55" i="4"/>
  <c r="J56" i="4"/>
  <c r="J57" i="4"/>
  <c r="L57" i="4" s="1"/>
  <c r="J58" i="4"/>
  <c r="L58" i="4" s="1"/>
  <c r="J59" i="4"/>
  <c r="J60" i="4"/>
  <c r="J61" i="4"/>
  <c r="L61" i="4" s="1"/>
  <c r="J62" i="4"/>
  <c r="L62" i="4" s="1"/>
  <c r="J63" i="4"/>
  <c r="J64" i="4"/>
  <c r="J65" i="4"/>
  <c r="L65" i="4" s="1"/>
  <c r="J66" i="4"/>
  <c r="L66" i="4" s="1"/>
  <c r="L16" i="4"/>
  <c r="L19" i="4"/>
  <c r="L20" i="4"/>
  <c r="L23" i="4"/>
  <c r="L24" i="4"/>
  <c r="L27" i="4"/>
  <c r="L28" i="4"/>
  <c r="L31" i="4"/>
  <c r="L32" i="4"/>
  <c r="L35" i="4"/>
  <c r="L36" i="4"/>
  <c r="L39" i="4"/>
  <c r="L40" i="4"/>
  <c r="L43" i="4"/>
  <c r="L44" i="4"/>
  <c r="L47" i="4"/>
  <c r="L48" i="4"/>
  <c r="L51" i="4"/>
  <c r="L52" i="4"/>
  <c r="L55" i="4"/>
  <c r="L56" i="4"/>
  <c r="L59" i="4"/>
  <c r="L60" i="4"/>
  <c r="L63" i="4"/>
  <c r="L64" i="4"/>
  <c r="L15" i="4"/>
  <c r="L12" i="4"/>
  <c r="L11" i="4"/>
  <c r="K66" i="4"/>
  <c r="N66" i="4" s="1"/>
  <c r="K65" i="4"/>
  <c r="N65" i="4" s="1"/>
  <c r="K64" i="4"/>
  <c r="N64" i="4" s="1"/>
  <c r="K63" i="4"/>
  <c r="N63" i="4" s="1"/>
  <c r="K62" i="4"/>
  <c r="N62" i="4" s="1"/>
  <c r="K61" i="4"/>
  <c r="N61" i="4" s="1"/>
  <c r="K60" i="4"/>
  <c r="N60" i="4" s="1"/>
  <c r="K59" i="4"/>
  <c r="N59" i="4" s="1"/>
  <c r="K58" i="4"/>
  <c r="N58" i="4" s="1"/>
  <c r="K57" i="4"/>
  <c r="N57" i="4" s="1"/>
  <c r="K56" i="4"/>
  <c r="N56" i="4" s="1"/>
  <c r="K55" i="4"/>
  <c r="K54" i="4"/>
  <c r="N54" i="4" s="1"/>
  <c r="K53" i="4"/>
  <c r="N53" i="4" s="1"/>
  <c r="K52" i="4"/>
  <c r="N52" i="4" s="1"/>
  <c r="K51" i="4"/>
  <c r="N51" i="4" s="1"/>
  <c r="K50" i="4"/>
  <c r="N50" i="4" s="1"/>
  <c r="K49" i="4"/>
  <c r="N49" i="4" s="1"/>
  <c r="K48" i="4"/>
  <c r="N48" i="4" s="1"/>
  <c r="K47" i="4"/>
  <c r="K46" i="4"/>
  <c r="N46" i="4" s="1"/>
  <c r="K45" i="4"/>
  <c r="N45" i="4" s="1"/>
  <c r="K44" i="4"/>
  <c r="N44" i="4" s="1"/>
  <c r="K43" i="4"/>
  <c r="N43" i="4" s="1"/>
  <c r="K42" i="4"/>
  <c r="N42" i="4" s="1"/>
  <c r="K41" i="4"/>
  <c r="N41" i="4" s="1"/>
  <c r="K40" i="4"/>
  <c r="N40" i="4" s="1"/>
  <c r="K39" i="4"/>
  <c r="K38" i="4"/>
  <c r="K37" i="4"/>
  <c r="K36" i="4"/>
  <c r="N36" i="4"/>
  <c r="K35" i="4"/>
  <c r="K34" i="4"/>
  <c r="K33" i="4"/>
  <c r="K32" i="4"/>
  <c r="N32" i="4"/>
  <c r="K31" i="4"/>
  <c r="K30" i="4"/>
  <c r="K29" i="4"/>
  <c r="K28" i="4"/>
  <c r="N28" i="4"/>
  <c r="K27" i="4"/>
  <c r="K26" i="4"/>
  <c r="K25" i="4"/>
  <c r="K24" i="4"/>
  <c r="N24" i="4"/>
  <c r="K23" i="4"/>
  <c r="K22" i="4"/>
  <c r="K21" i="4"/>
  <c r="K20" i="4"/>
  <c r="N20" i="4" s="1"/>
  <c r="K19" i="4"/>
  <c r="K18" i="4"/>
  <c r="K17" i="4"/>
  <c r="K16" i="4"/>
  <c r="K15" i="4"/>
  <c r="K14" i="4"/>
  <c r="K13" i="4"/>
  <c r="K12" i="4"/>
  <c r="K11" i="4"/>
  <c r="O14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K66" i="3"/>
  <c r="K67" i="3"/>
  <c r="K68" i="3"/>
  <c r="K69" i="3"/>
  <c r="M69" i="3" s="1"/>
  <c r="K70" i="3"/>
  <c r="K71" i="3"/>
  <c r="K72" i="3"/>
  <c r="K73" i="3"/>
  <c r="M73" i="3" s="1"/>
  <c r="K74" i="3"/>
  <c r="K75" i="3"/>
  <c r="O68" i="3"/>
  <c r="L66" i="3"/>
  <c r="O66" i="3" s="1"/>
  <c r="M66" i="3"/>
  <c r="L67" i="3"/>
  <c r="O67" i="3" s="1"/>
  <c r="M67" i="3"/>
  <c r="L68" i="3"/>
  <c r="M68" i="3"/>
  <c r="L69" i="3"/>
  <c r="O69" i="3"/>
  <c r="L70" i="3"/>
  <c r="O70" i="3" s="1"/>
  <c r="M70" i="3"/>
  <c r="L71" i="3"/>
  <c r="O71" i="3" s="1"/>
  <c r="M71" i="3"/>
  <c r="L72" i="3"/>
  <c r="M72" i="3"/>
  <c r="O72" i="3"/>
  <c r="L73" i="3"/>
  <c r="O73" i="3"/>
  <c r="L74" i="3"/>
  <c r="O74" i="3" s="1"/>
  <c r="M74" i="3"/>
  <c r="L75" i="3"/>
  <c r="M75" i="3"/>
  <c r="O65" i="3"/>
  <c r="O58" i="3"/>
  <c r="M58" i="3"/>
  <c r="L65" i="3"/>
  <c r="K65" i="3"/>
  <c r="M65" i="3" s="1"/>
  <c r="L64" i="3"/>
  <c r="O64" i="3" s="1"/>
  <c r="K64" i="3"/>
  <c r="M64" i="3" s="1"/>
  <c r="L63" i="3"/>
  <c r="O63" i="3" s="1"/>
  <c r="K63" i="3"/>
  <c r="M63" i="3" s="1"/>
  <c r="L62" i="3"/>
  <c r="O62" i="3" s="1"/>
  <c r="K62" i="3"/>
  <c r="M62" i="3" s="1"/>
  <c r="L61" i="3"/>
  <c r="O61" i="3" s="1"/>
  <c r="K61" i="3"/>
  <c r="M61" i="3" s="1"/>
  <c r="L60" i="3"/>
  <c r="O60" i="3" s="1"/>
  <c r="K60" i="3"/>
  <c r="M60" i="3" s="1"/>
  <c r="L59" i="3"/>
  <c r="O59" i="3" s="1"/>
  <c r="K59" i="3"/>
  <c r="M59" i="3" s="1"/>
  <c r="L58" i="3"/>
  <c r="K58" i="3"/>
  <c r="L57" i="3"/>
  <c r="O57" i="3" s="1"/>
  <c r="K57" i="3"/>
  <c r="M57" i="3" s="1"/>
  <c r="L56" i="3"/>
  <c r="O56" i="3" s="1"/>
  <c r="K56" i="3"/>
  <c r="M56" i="3" s="1"/>
  <c r="L55" i="3"/>
  <c r="O55" i="3" s="1"/>
  <c r="K55" i="3"/>
  <c r="M55" i="3" s="1"/>
  <c r="L54" i="3"/>
  <c r="O54" i="3" s="1"/>
  <c r="K54" i="3"/>
  <c r="M54" i="3" s="1"/>
  <c r="L53" i="3"/>
  <c r="O53" i="3" s="1"/>
  <c r="K53" i="3"/>
  <c r="M53" i="3" s="1"/>
  <c r="L52" i="3"/>
  <c r="O52" i="3" s="1"/>
  <c r="K52" i="3"/>
  <c r="M52" i="3" s="1"/>
  <c r="L51" i="3"/>
  <c r="O51" i="3" s="1"/>
  <c r="K51" i="3"/>
  <c r="M51" i="3" s="1"/>
  <c r="L50" i="3"/>
  <c r="O50" i="3" s="1"/>
  <c r="K50" i="3"/>
  <c r="M50" i="3" s="1"/>
  <c r="L49" i="3"/>
  <c r="O49" i="3" s="1"/>
  <c r="K49" i="3"/>
  <c r="M49" i="3" s="1"/>
  <c r="L48" i="3"/>
  <c r="O48" i="3" s="1"/>
  <c r="K48" i="3"/>
  <c r="M48" i="3" s="1"/>
  <c r="L47" i="3"/>
  <c r="O47" i="3" s="1"/>
  <c r="K47" i="3"/>
  <c r="M47" i="3" s="1"/>
  <c r="L46" i="3"/>
  <c r="O46" i="3" s="1"/>
  <c r="K46" i="3"/>
  <c r="M46" i="3" s="1"/>
  <c r="L45" i="3"/>
  <c r="O45" i="3" s="1"/>
  <c r="K45" i="3"/>
  <c r="M45" i="3" s="1"/>
  <c r="L44" i="3"/>
  <c r="O44" i="3" s="1"/>
  <c r="K44" i="3"/>
  <c r="M44" i="3" s="1"/>
  <c r="L43" i="3"/>
  <c r="O43" i="3" s="1"/>
  <c r="K43" i="3"/>
  <c r="M43" i="3" s="1"/>
  <c r="L42" i="3"/>
  <c r="O42" i="3" s="1"/>
  <c r="K42" i="3"/>
  <c r="M42" i="3" s="1"/>
  <c r="L41" i="3"/>
  <c r="O41" i="3" s="1"/>
  <c r="K41" i="3"/>
  <c r="M41" i="3" s="1"/>
  <c r="L40" i="3"/>
  <c r="O40" i="3" s="1"/>
  <c r="K40" i="3"/>
  <c r="M40" i="3" s="1"/>
  <c r="L39" i="3"/>
  <c r="O39" i="3" s="1"/>
  <c r="K39" i="3"/>
  <c r="M39" i="3" s="1"/>
  <c r="L38" i="3"/>
  <c r="O38" i="3" s="1"/>
  <c r="K38" i="3"/>
  <c r="M38" i="3" s="1"/>
  <c r="L37" i="3"/>
  <c r="O37" i="3" s="1"/>
  <c r="K37" i="3"/>
  <c r="M37" i="3" s="1"/>
  <c r="L36" i="3"/>
  <c r="K36" i="3"/>
  <c r="M36" i="3" s="1"/>
  <c r="L35" i="3"/>
  <c r="O35" i="3" s="1"/>
  <c r="K35" i="3"/>
  <c r="M35" i="3" s="1"/>
  <c r="L34" i="3"/>
  <c r="K34" i="3"/>
  <c r="M34" i="3" s="1"/>
  <c r="L33" i="3"/>
  <c r="O33" i="3" s="1"/>
  <c r="K33" i="3"/>
  <c r="M33" i="3" s="1"/>
  <c r="L32" i="3"/>
  <c r="K32" i="3"/>
  <c r="M32" i="3" s="1"/>
  <c r="L31" i="3"/>
  <c r="O31" i="3" s="1"/>
  <c r="K31" i="3"/>
  <c r="M31" i="3" s="1"/>
  <c r="L30" i="3"/>
  <c r="K30" i="3"/>
  <c r="M30" i="3" s="1"/>
  <c r="L29" i="3"/>
  <c r="K29" i="3"/>
  <c r="M29" i="3" s="1"/>
  <c r="L28" i="3"/>
  <c r="O28" i="3" s="1"/>
  <c r="K28" i="3"/>
  <c r="M28" i="3" s="1"/>
  <c r="L27" i="3"/>
  <c r="K27" i="3"/>
  <c r="L26" i="3"/>
  <c r="K26" i="3"/>
  <c r="M26" i="3" s="1"/>
  <c r="L25" i="3"/>
  <c r="K25" i="3"/>
  <c r="M25" i="3" s="1"/>
  <c r="O25" i="3" s="1"/>
  <c r="L24" i="3"/>
  <c r="K24" i="3"/>
  <c r="M24" i="3" s="1"/>
  <c r="L23" i="3"/>
  <c r="K23" i="3"/>
  <c r="M23" i="3" s="1"/>
  <c r="O23" i="3" s="1"/>
  <c r="M22" i="3"/>
  <c r="L22" i="3"/>
  <c r="K22" i="3"/>
  <c r="M21" i="3"/>
  <c r="O21" i="3" s="1"/>
  <c r="L21" i="3"/>
  <c r="K21" i="3"/>
  <c r="L20" i="3"/>
  <c r="K20" i="3"/>
  <c r="M20" i="3" s="1"/>
  <c r="O20" i="3" s="1"/>
  <c r="L19" i="3"/>
  <c r="K19" i="3"/>
  <c r="M19" i="3" s="1"/>
  <c r="L18" i="3"/>
  <c r="K18" i="3"/>
  <c r="M18" i="3" s="1"/>
  <c r="L17" i="3"/>
  <c r="K17" i="3"/>
  <c r="M17" i="3" s="1"/>
  <c r="O17" i="3" s="1"/>
  <c r="L16" i="3"/>
  <c r="K16" i="3"/>
  <c r="M16" i="3" s="1"/>
  <c r="L15" i="3"/>
  <c r="K15" i="3"/>
  <c r="M15" i="3" s="1"/>
  <c r="O15" i="3" s="1"/>
  <c r="L14" i="3"/>
  <c r="K14" i="3"/>
  <c r="M14" i="3" s="1"/>
  <c r="L13" i="3"/>
  <c r="K13" i="3"/>
  <c r="M13" i="3" s="1"/>
  <c r="O13" i="3" s="1"/>
  <c r="L12" i="3"/>
  <c r="K12" i="3"/>
  <c r="L11" i="3"/>
  <c r="K11" i="3"/>
  <c r="M11" i="3" s="1"/>
  <c r="K33" i="2"/>
  <c r="M33" i="2" s="1"/>
  <c r="L33" i="2"/>
  <c r="O33" i="2" s="1"/>
  <c r="K34" i="2"/>
  <c r="M34" i="2" s="1"/>
  <c r="L34" i="2"/>
  <c r="O34" i="2" s="1"/>
  <c r="K35" i="2"/>
  <c r="M35" i="2" s="1"/>
  <c r="L35" i="2"/>
  <c r="O35" i="2" s="1"/>
  <c r="K36" i="2"/>
  <c r="M36" i="2" s="1"/>
  <c r="L36" i="2"/>
  <c r="O36" i="2" s="1"/>
  <c r="K37" i="2"/>
  <c r="M37" i="2" s="1"/>
  <c r="L37" i="2"/>
  <c r="O37" i="2" s="1"/>
  <c r="K38" i="2"/>
  <c r="M38" i="2" s="1"/>
  <c r="L38" i="2"/>
  <c r="O38" i="2" s="1"/>
  <c r="K39" i="2"/>
  <c r="M39" i="2" s="1"/>
  <c r="L39" i="2"/>
  <c r="O39" i="2" s="1"/>
  <c r="K40" i="2"/>
  <c r="M40" i="2" s="1"/>
  <c r="L40" i="2"/>
  <c r="O40" i="2" s="1"/>
  <c r="K41" i="2"/>
  <c r="M41" i="2" s="1"/>
  <c r="L41" i="2"/>
  <c r="O41" i="2" s="1"/>
  <c r="K42" i="2"/>
  <c r="M42" i="2" s="1"/>
  <c r="L42" i="2"/>
  <c r="O42" i="2" s="1"/>
  <c r="K43" i="2"/>
  <c r="M43" i="2" s="1"/>
  <c r="L43" i="2"/>
  <c r="O43" i="2" s="1"/>
  <c r="K44" i="2"/>
  <c r="M44" i="2" s="1"/>
  <c r="L44" i="2"/>
  <c r="O44" i="2" s="1"/>
  <c r="K45" i="2"/>
  <c r="M45" i="2" s="1"/>
  <c r="L45" i="2"/>
  <c r="O45" i="2" s="1"/>
  <c r="K46" i="2"/>
  <c r="M46" i="2" s="1"/>
  <c r="L46" i="2"/>
  <c r="O46" i="2" s="1"/>
  <c r="K47" i="2"/>
  <c r="M47" i="2" s="1"/>
  <c r="L47" i="2"/>
  <c r="O47" i="2" s="1"/>
  <c r="K48" i="2"/>
  <c r="M48" i="2" s="1"/>
  <c r="L48" i="2"/>
  <c r="O48" i="2" s="1"/>
  <c r="K49" i="2"/>
  <c r="M49" i="2" s="1"/>
  <c r="L49" i="2"/>
  <c r="O49" i="2" s="1"/>
  <c r="K50" i="2"/>
  <c r="M50" i="2" s="1"/>
  <c r="L50" i="2"/>
  <c r="O50" i="2" s="1"/>
  <c r="K51" i="2"/>
  <c r="M51" i="2" s="1"/>
  <c r="L51" i="2"/>
  <c r="O51" i="2" s="1"/>
  <c r="K52" i="2"/>
  <c r="M52" i="2" s="1"/>
  <c r="L52" i="2"/>
  <c r="O52" i="2" s="1"/>
  <c r="K53" i="2"/>
  <c r="M53" i="2" s="1"/>
  <c r="L53" i="2"/>
  <c r="O53" i="2" s="1"/>
  <c r="K54" i="2"/>
  <c r="M54" i="2" s="1"/>
  <c r="L54" i="2"/>
  <c r="O54" i="2" s="1"/>
  <c r="K55" i="2"/>
  <c r="M55" i="2" s="1"/>
  <c r="L55" i="2"/>
  <c r="O55" i="2" s="1"/>
  <c r="K56" i="2"/>
  <c r="M56" i="2" s="1"/>
  <c r="L56" i="2"/>
  <c r="O56" i="2" s="1"/>
  <c r="K57" i="2"/>
  <c r="M57" i="2" s="1"/>
  <c r="L57" i="2"/>
  <c r="O57" i="2" s="1"/>
  <c r="K58" i="2"/>
  <c r="M58" i="2" s="1"/>
  <c r="L58" i="2"/>
  <c r="O58" i="2" s="1"/>
  <c r="K59" i="2"/>
  <c r="M59" i="2" s="1"/>
  <c r="L59" i="2"/>
  <c r="O59" i="2" s="1"/>
  <c r="K60" i="2"/>
  <c r="M60" i="2" s="1"/>
  <c r="L60" i="2"/>
  <c r="O60" i="2" s="1"/>
  <c r="K61" i="2"/>
  <c r="M61" i="2" s="1"/>
  <c r="L61" i="2"/>
  <c r="O61" i="2" s="1"/>
  <c r="K62" i="2"/>
  <c r="M62" i="2" s="1"/>
  <c r="L62" i="2"/>
  <c r="O62" i="2" s="1"/>
  <c r="K63" i="2"/>
  <c r="M63" i="2" s="1"/>
  <c r="L63" i="2"/>
  <c r="O63" i="2" s="1"/>
  <c r="K64" i="2"/>
  <c r="M64" i="2" s="1"/>
  <c r="L64" i="2"/>
  <c r="O64" i="2" s="1"/>
  <c r="K65" i="2"/>
  <c r="M65" i="2" s="1"/>
  <c r="L65" i="2"/>
  <c r="N17" i="4" l="1"/>
  <c r="N15" i="4"/>
  <c r="N30" i="4"/>
  <c r="N33" i="4"/>
  <c r="N38" i="4"/>
  <c r="N22" i="4"/>
  <c r="N25" i="4"/>
  <c r="N37" i="4"/>
  <c r="N11" i="4"/>
  <c r="N18" i="4"/>
  <c r="N26" i="4"/>
  <c r="N34" i="4"/>
  <c r="N39" i="4"/>
  <c r="N47" i="4"/>
  <c r="N55" i="4"/>
  <c r="N13" i="4"/>
  <c r="N12" i="4"/>
  <c r="N19" i="4"/>
  <c r="N23" i="4"/>
  <c r="N27" i="4"/>
  <c r="N31" i="4"/>
  <c r="N35" i="4"/>
  <c r="O29" i="3"/>
  <c r="O26" i="3"/>
  <c r="O34" i="3"/>
  <c r="O36" i="3"/>
  <c r="O32" i="3"/>
  <c r="O22" i="3"/>
  <c r="O24" i="3"/>
  <c r="O11" i="3"/>
  <c r="O18" i="3"/>
  <c r="O30" i="3"/>
  <c r="O19" i="3"/>
  <c r="M12" i="3"/>
  <c r="O12" i="3" s="1"/>
  <c r="M27" i="3"/>
  <c r="O27" i="3" s="1"/>
  <c r="K31" i="2"/>
  <c r="M31" i="2" s="1"/>
  <c r="L31" i="2"/>
  <c r="O31" i="2" s="1"/>
  <c r="K32" i="2"/>
  <c r="M32" i="2" s="1"/>
  <c r="L32" i="2"/>
  <c r="K29" i="2"/>
  <c r="M29" i="2" s="1"/>
  <c r="L29" i="2"/>
  <c r="O32" i="2" l="1"/>
  <c r="O29" i="2"/>
  <c r="K25" i="2"/>
  <c r="L25" i="2"/>
  <c r="K26" i="2"/>
  <c r="L26" i="2"/>
  <c r="K27" i="2"/>
  <c r="L27" i="2"/>
  <c r="K28" i="2"/>
  <c r="L28" i="2"/>
  <c r="K30" i="2"/>
  <c r="L30" i="2"/>
  <c r="M26" i="2" l="1"/>
  <c r="M28" i="2"/>
  <c r="M30" i="2"/>
  <c r="O30" i="2" s="1"/>
  <c r="M27" i="2"/>
  <c r="O27" i="2" s="1"/>
  <c r="M25" i="2"/>
  <c r="O25" i="2" s="1"/>
  <c r="O28" i="2"/>
  <c r="O26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N12" i="2" s="1"/>
  <c r="L11" i="2"/>
  <c r="K11" i="2"/>
  <c r="N11" i="2" s="1"/>
  <c r="N16" i="2" l="1"/>
  <c r="N18" i="2"/>
  <c r="N20" i="2"/>
  <c r="N22" i="2"/>
  <c r="N24" i="2"/>
  <c r="N26" i="2"/>
  <c r="N15" i="2"/>
  <c r="N17" i="2"/>
  <c r="N19" i="2"/>
  <c r="N21" i="2"/>
  <c r="N23" i="2"/>
  <c r="N25" i="2"/>
  <c r="N27" i="2"/>
  <c r="N28" i="2"/>
  <c r="N29" i="2"/>
  <c r="M17" i="2"/>
  <c r="O17" i="2" s="1"/>
  <c r="M19" i="2"/>
  <c r="O19" i="2" s="1"/>
  <c r="M21" i="2"/>
  <c r="O21" i="2" s="1"/>
  <c r="M23" i="2"/>
  <c r="O23" i="2" s="1"/>
  <c r="N30" i="2"/>
  <c r="M12" i="2"/>
  <c r="O12" i="2" s="1"/>
  <c r="M16" i="2"/>
  <c r="O16" i="2" s="1"/>
  <c r="M18" i="2"/>
  <c r="O18" i="2" s="1"/>
  <c r="M20" i="2"/>
  <c r="O20" i="2" s="1"/>
  <c r="M22" i="2"/>
  <c r="O22" i="2" s="1"/>
  <c r="M24" i="2"/>
  <c r="O24" i="2" s="1"/>
  <c r="M11" i="2"/>
  <c r="O11" i="2" s="1"/>
  <c r="M15" i="2"/>
  <c r="O15" i="2" s="1"/>
  <c r="M14" i="2"/>
  <c r="M13" i="2"/>
  <c r="O13" i="2" s="1"/>
</calcChain>
</file>

<file path=xl/sharedStrings.xml><?xml version="1.0" encoding="utf-8"?>
<sst xmlns="http://schemas.openxmlformats.org/spreadsheetml/2006/main" count="1388" uniqueCount="794">
  <si>
    <t>Köhler</t>
  </si>
  <si>
    <t>Wolfgang</t>
  </si>
  <si>
    <t>Weljesten Trust Sisu Au</t>
  </si>
  <si>
    <t>%</t>
  </si>
  <si>
    <t xml:space="preserve">Bergwald-Trophy 23.04.2022
</t>
  </si>
  <si>
    <t>Legende</t>
  </si>
  <si>
    <t>nicht bestanden</t>
  </si>
  <si>
    <t>51 - 64%</t>
  </si>
  <si>
    <t>65 - 80%</t>
  </si>
  <si>
    <t>81 - 90%</t>
  </si>
  <si>
    <t>91 - 100%</t>
  </si>
  <si>
    <t>bestanden</t>
  </si>
  <si>
    <t>gut</t>
  </si>
  <si>
    <t>sehr gut</t>
  </si>
  <si>
    <t>vorzüglich</t>
  </si>
  <si>
    <t>0 - 50%</t>
  </si>
  <si>
    <t>Start Nr.</t>
  </si>
  <si>
    <t>Hundeführer</t>
  </si>
  <si>
    <t>Hund</t>
  </si>
  <si>
    <t>Gespann</t>
  </si>
  <si>
    <t>Punkte</t>
  </si>
  <si>
    <t>∑</t>
  </si>
  <si>
    <t>Null</t>
  </si>
  <si>
    <t>Platz</t>
  </si>
  <si>
    <t>Prädikat</t>
  </si>
  <si>
    <t>Aufgabe 1</t>
  </si>
  <si>
    <t>Aufgabe 2</t>
  </si>
  <si>
    <t>Aufgabe 3</t>
  </si>
  <si>
    <t>Aufgabe 4</t>
  </si>
  <si>
    <t>Aufgabe 5</t>
  </si>
  <si>
    <t>O</t>
  </si>
  <si>
    <t>Dziambor</t>
  </si>
  <si>
    <t>Hubert</t>
  </si>
  <si>
    <t>Stonehunter Pietra</t>
  </si>
  <si>
    <t>abgebrochen</t>
  </si>
  <si>
    <t>Heuer</t>
  </si>
  <si>
    <t>Anja</t>
  </si>
  <si>
    <t>Trust in senses Angel</t>
  </si>
  <si>
    <t>Hankel</t>
  </si>
  <si>
    <t>Sonja</t>
  </si>
  <si>
    <t>Nandi vom alten Trappisten Kloster</t>
  </si>
  <si>
    <t>Barbara</t>
  </si>
  <si>
    <t>Susanne</t>
  </si>
  <si>
    <t>Kulpe</t>
  </si>
  <si>
    <t>Christian</t>
  </si>
  <si>
    <t>Crannfieldlanes Amira</t>
  </si>
  <si>
    <t>Kern</t>
  </si>
  <si>
    <t>Rainer</t>
  </si>
  <si>
    <t>Lesser Burdock Dundee</t>
  </si>
  <si>
    <t>Klaus</t>
  </si>
  <si>
    <t>Frank</t>
  </si>
  <si>
    <t>Melanie</t>
  </si>
  <si>
    <t>Nicole</t>
  </si>
  <si>
    <t>Kathrin</t>
  </si>
  <si>
    <t>abgesagt</t>
  </si>
  <si>
    <t>Verena</t>
  </si>
  <si>
    <t>Andrea</t>
  </si>
  <si>
    <t>Gabriele</t>
  </si>
  <si>
    <t>Jörg</t>
  </si>
  <si>
    <t>Penning</t>
  </si>
  <si>
    <t>Karin</t>
  </si>
  <si>
    <t>Stoatshead Flo</t>
  </si>
  <si>
    <t>Ergebnisse - Open am 18.03.2023</t>
  </si>
  <si>
    <t>Michael 
Brühl</t>
  </si>
  <si>
    <t>Sue
Hutton</t>
  </si>
  <si>
    <t>Zsolt 
Böszörményi</t>
  </si>
  <si>
    <t>Mike
Rolland</t>
  </si>
  <si>
    <t>Richter: 
Sue Hutton, Zsolt Böszörményi, Michael Brühl, Mike Rolland, 
Jo Serruys</t>
  </si>
  <si>
    <t>Jo 
Serruys</t>
  </si>
  <si>
    <t>Präkelt</t>
  </si>
  <si>
    <t>Annette</t>
  </si>
  <si>
    <t>Never change Illinois Harper</t>
  </si>
  <si>
    <t>Mente</t>
  </si>
  <si>
    <t>Gunsight's Fighting Ruff</t>
  </si>
  <si>
    <t>Jahr</t>
  </si>
  <si>
    <t>Alexandra</t>
  </si>
  <si>
    <t>Mullagh Mill Lady</t>
  </si>
  <si>
    <t>Janik</t>
  </si>
  <si>
    <t>Ralf</t>
  </si>
  <si>
    <t>Crossers Ace</t>
  </si>
  <si>
    <t>Gross</t>
  </si>
  <si>
    <t>Claudia</t>
  </si>
  <si>
    <t>Von der Mohnenfluh Brandy</t>
  </si>
  <si>
    <t>Hakimi</t>
  </si>
  <si>
    <t>Mitra</t>
  </si>
  <si>
    <t>Hectorkirk Bolt</t>
  </si>
  <si>
    <t>Picenoni</t>
  </si>
  <si>
    <t>Guido</t>
  </si>
  <si>
    <t>Höfling</t>
  </si>
  <si>
    <t>Sophie</t>
  </si>
  <si>
    <t>Anouk vom Steinebach</t>
  </si>
  <si>
    <t>Lintz</t>
  </si>
  <si>
    <t>Stephan</t>
  </si>
  <si>
    <t>Silent Worker's Earl Antony</t>
  </si>
  <si>
    <t>Bartos</t>
  </si>
  <si>
    <t>Peter</t>
  </si>
  <si>
    <t>Reedbed Chili Cayden</t>
  </si>
  <si>
    <t>Boltersdorf</t>
  </si>
  <si>
    <t>Gisela</t>
  </si>
  <si>
    <t>Dreamlike Easy Golden Cosmo</t>
  </si>
  <si>
    <t>Herger</t>
  </si>
  <si>
    <t>Denise</t>
  </si>
  <si>
    <t>Holden Upstream of enchanted garden</t>
  </si>
  <si>
    <t>Wolf</t>
  </si>
  <si>
    <t>Norbert</t>
  </si>
  <si>
    <t>CrossSearcher Bluebell</t>
  </si>
  <si>
    <t>Ciccorilli</t>
  </si>
  <si>
    <t>Jutta</t>
  </si>
  <si>
    <t>Golden Worker Hurricane Brave</t>
  </si>
  <si>
    <t>Ziebell</t>
  </si>
  <si>
    <t>Gabi</t>
  </si>
  <si>
    <t>Liù of Gina's Home</t>
  </si>
  <si>
    <t>Viehöfer</t>
  </si>
  <si>
    <t>Sandra</t>
  </si>
  <si>
    <t>Iceroot's Elsa</t>
  </si>
  <si>
    <t>Vorländer -Schmidt</t>
  </si>
  <si>
    <t>Adey May's You Win Again</t>
  </si>
  <si>
    <t>Thäle</t>
  </si>
  <si>
    <t>Marion</t>
  </si>
  <si>
    <t>Welldox Best Madoc</t>
  </si>
  <si>
    <t>Schlagmann</t>
  </si>
  <si>
    <t>Brigitte</t>
  </si>
  <si>
    <t>Donau Hunter's Cheyenne Caya</t>
  </si>
  <si>
    <t>Rützel</t>
  </si>
  <si>
    <t>Jaroslava</t>
  </si>
  <si>
    <t>Tigermilk B Dumbledore's pensieve</t>
  </si>
  <si>
    <t>Haslwanter</t>
  </si>
  <si>
    <t>Simon</t>
  </si>
  <si>
    <t>Lion Of Hopeful Image</t>
  </si>
  <si>
    <t>Nermerich</t>
  </si>
  <si>
    <t>Tanja</t>
  </si>
  <si>
    <t>Chasing chive of Mayfield manor</t>
  </si>
  <si>
    <t>Tentler</t>
  </si>
  <si>
    <t>Cornelia</t>
  </si>
  <si>
    <t>Rockford v.h. Haesdal</t>
  </si>
  <si>
    <t>Rau</t>
  </si>
  <si>
    <t>Christine</t>
  </si>
  <si>
    <t>Young Spirit Gentle Mojo</t>
  </si>
  <si>
    <t>Barsuhn</t>
  </si>
  <si>
    <t>Robin</t>
  </si>
  <si>
    <t>Unser Kalle vom Tor zur Egge</t>
  </si>
  <si>
    <t>Kapetanovic</t>
  </si>
  <si>
    <t>Sebastian</t>
  </si>
  <si>
    <t>Iceroot's Chiaro</t>
  </si>
  <si>
    <t>Jung</t>
  </si>
  <si>
    <t>Gitta</t>
  </si>
  <si>
    <t>Blackthorn Tjara</t>
  </si>
  <si>
    <t>Nachtwey</t>
  </si>
  <si>
    <t>Charming Power Carly</t>
  </si>
  <si>
    <t>Farr</t>
  </si>
  <si>
    <t>Abenthan East</t>
  </si>
  <si>
    <t>Dudde</t>
  </si>
  <si>
    <t>Golden Worker Incredible Joplin</t>
  </si>
  <si>
    <t>Schneider</t>
  </si>
  <si>
    <t>Hugo</t>
  </si>
  <si>
    <t>Golden Worker Incredible Iowa</t>
  </si>
  <si>
    <t>Tomaszek</t>
  </si>
  <si>
    <t>Cate's William of Little Earls Hill</t>
  </si>
  <si>
    <t>Göbbels</t>
  </si>
  <si>
    <t>Gudrun</t>
  </si>
  <si>
    <t>Arya vom Saleyer Jagdgrund</t>
  </si>
  <si>
    <t>Brandt</t>
  </si>
  <si>
    <t>Sabine</t>
  </si>
  <si>
    <t>TQ Alva</t>
  </si>
  <si>
    <t>Dattenberg-Seifert</t>
  </si>
  <si>
    <t>Elke</t>
  </si>
  <si>
    <t>Deep Impact Brooks</t>
  </si>
  <si>
    <t>Wasmuth</t>
  </si>
  <si>
    <t>Sybille</t>
  </si>
  <si>
    <t>Quick Stepers Kalle</t>
  </si>
  <si>
    <t>Nücker</t>
  </si>
  <si>
    <t>Fellowhunter Charming Vaiana</t>
  </si>
  <si>
    <t>Kohler</t>
  </si>
  <si>
    <t>Günther</t>
  </si>
  <si>
    <t>Iceroot's Fallon</t>
  </si>
  <si>
    <t>Neuerburg</t>
  </si>
  <si>
    <t>Rousseau vom Keien Fenn</t>
  </si>
  <si>
    <t>Schug</t>
  </si>
  <si>
    <t>Dreamlike Easy Garfield</t>
  </si>
  <si>
    <t>Gritzo</t>
  </si>
  <si>
    <t>Waterfowler Haven</t>
  </si>
  <si>
    <t>Grandt</t>
  </si>
  <si>
    <t>Iris</t>
  </si>
  <si>
    <t>Holly vom Wachtberger Ländchen</t>
  </si>
  <si>
    <t>Warneke</t>
  </si>
  <si>
    <t>Bailey's Vision Arizona</t>
  </si>
  <si>
    <t>Ribitzki</t>
  </si>
  <si>
    <t>Gaheris von der Klifflinie</t>
  </si>
  <si>
    <t>Schwieren</t>
  </si>
  <si>
    <t>Betty</t>
  </si>
  <si>
    <t>Powee's A Spot of Merga</t>
  </si>
  <si>
    <t>Hug</t>
  </si>
  <si>
    <t>Gawain von der Klifflinie</t>
  </si>
  <si>
    <t>Eikeln</t>
  </si>
  <si>
    <t>Stefanie</t>
  </si>
  <si>
    <t>Limetrees Golden Crimson of Karlotta</t>
  </si>
  <si>
    <t>Seibert</t>
  </si>
  <si>
    <t>Bianca</t>
  </si>
  <si>
    <t>Der Oskar von der Glücklichen Rübe</t>
  </si>
  <si>
    <t>Pöltl</t>
  </si>
  <si>
    <t>Weljesten Texas Au</t>
  </si>
  <si>
    <t>Büdenbender</t>
  </si>
  <si>
    <t>Golden Worker Incredible Shadow</t>
  </si>
  <si>
    <t>Weiß</t>
  </si>
  <si>
    <t>TreasureYarden's A.J. Ruby Tuesday</t>
  </si>
  <si>
    <t>Holling</t>
  </si>
  <si>
    <t>Hildegard</t>
  </si>
  <si>
    <t>Mylo of whistle soul</t>
  </si>
  <si>
    <t>Bachleitner</t>
  </si>
  <si>
    <t>Renssor Juna Queen</t>
  </si>
  <si>
    <t>Petau</t>
  </si>
  <si>
    <t>Jeanette</t>
  </si>
  <si>
    <t>Alma's Ace vom Himmelsberger Wald</t>
  </si>
  <si>
    <t>Perick</t>
  </si>
  <si>
    <t>Beate</t>
  </si>
  <si>
    <t>Fir green Blake</t>
  </si>
  <si>
    <t>Baur</t>
  </si>
  <si>
    <t>Ajano vom Rohsee</t>
  </si>
  <si>
    <t>Leferink</t>
  </si>
  <si>
    <t>Lisa</t>
  </si>
  <si>
    <t>Tyrrellison Onyx</t>
  </si>
  <si>
    <t>Zimmermann</t>
  </si>
  <si>
    <t>Ulrike</t>
  </si>
  <si>
    <t>Hollygreen's Brilliant Pebbles</t>
  </si>
  <si>
    <t>Fischer</t>
  </si>
  <si>
    <t>Sabrina</t>
  </si>
  <si>
    <t>Huels' Hunters Lenny</t>
  </si>
  <si>
    <t>3.n.St.</t>
  </si>
  <si>
    <t>4.n.St.</t>
  </si>
  <si>
    <t>sehr gut - JC</t>
  </si>
  <si>
    <t>Kornay Hunting Don Camillo</t>
  </si>
  <si>
    <t>Ergebnisse - Fortgeschrittene am 18.03.2023</t>
  </si>
  <si>
    <t>Workingtest Spessart Cup 2023 in Langenprozelten</t>
  </si>
  <si>
    <t>Richter: 
David Logan, Mario Hickethier, Henk Slijkhuis, Annette Bürse-Hanning,
Anders Carlsson</t>
  </si>
  <si>
    <t>Aufgabe 6</t>
  </si>
  <si>
    <t>Aufgabe 7</t>
  </si>
  <si>
    <t>Aufgabe 8</t>
  </si>
  <si>
    <t>Aufgabe 9</t>
  </si>
  <si>
    <t>Aufgabe 10</t>
  </si>
  <si>
    <t>F</t>
  </si>
  <si>
    <t>Ripplinger</t>
  </si>
  <si>
    <t>Burga</t>
  </si>
  <si>
    <t>Furryears Gundog Andie</t>
  </si>
  <si>
    <t>Köstler</t>
  </si>
  <si>
    <t>Uwe</t>
  </si>
  <si>
    <t>TQ Yes! Tingle</t>
  </si>
  <si>
    <t>Grün</t>
  </si>
  <si>
    <t>Hesseldale Apache</t>
  </si>
  <si>
    <t>Eberhardt</t>
  </si>
  <si>
    <t>Jochen</t>
  </si>
  <si>
    <t>Best Buddy vom Rohsee</t>
  </si>
  <si>
    <t>Pfund</t>
  </si>
  <si>
    <t>Sylvia</t>
  </si>
  <si>
    <t>Bailey vom Drachenstern</t>
  </si>
  <si>
    <t>Golze</t>
  </si>
  <si>
    <t>Penrose Peatbog Fairy</t>
  </si>
  <si>
    <t>Kümperling</t>
  </si>
  <si>
    <t>Christina</t>
  </si>
  <si>
    <t>Smiling Fellow's Almond</t>
  </si>
  <si>
    <t>Schwojer</t>
  </si>
  <si>
    <t>Manuela</t>
  </si>
  <si>
    <t>Glenbriar Jasper</t>
  </si>
  <si>
    <t>Theuerkauf</t>
  </si>
  <si>
    <t>Angelika</t>
  </si>
  <si>
    <t>Golden Worker Keen of Fire</t>
  </si>
  <si>
    <t>Clevermann</t>
  </si>
  <si>
    <t>Work and more Knightly Ben Enki</t>
  </si>
  <si>
    <t>Meyer</t>
  </si>
  <si>
    <t>Ingo</t>
  </si>
  <si>
    <t>Rhinefield's Be off the Hook</t>
  </si>
  <si>
    <t>Martin</t>
  </si>
  <si>
    <t>Fast and Friendly Action Maddox</t>
  </si>
  <si>
    <t>Bauer</t>
  </si>
  <si>
    <t>Beechdale's Miss Marple</t>
  </si>
  <si>
    <t>Eichler</t>
  </si>
  <si>
    <t>Beechdale's Morgan</t>
  </si>
  <si>
    <t>Schönlein</t>
  </si>
  <si>
    <t>Rolf</t>
  </si>
  <si>
    <t>Unique vom Gerretsfeld</t>
  </si>
  <si>
    <t>Pfanner</t>
  </si>
  <si>
    <t>Ilenidas Annie</t>
  </si>
  <si>
    <t>Zehender</t>
  </si>
  <si>
    <t>Loreca's Connor</t>
  </si>
  <si>
    <t>Mai</t>
  </si>
  <si>
    <t>Michael</t>
  </si>
  <si>
    <t>Mountain Sight Adorable Rover</t>
  </si>
  <si>
    <t>Senghaas</t>
  </si>
  <si>
    <t>Ines</t>
  </si>
  <si>
    <t>Phoebe`s Black Dolphins Dazzling pearl</t>
  </si>
  <si>
    <t>Siebert</t>
  </si>
  <si>
    <t>Fellowhunter Charming Emil</t>
  </si>
  <si>
    <t>Meßthaler</t>
  </si>
  <si>
    <t>Christel</t>
  </si>
  <si>
    <t>Bolle vom Rappenhansl</t>
  </si>
  <si>
    <t>Heiß</t>
  </si>
  <si>
    <t>Malaika</t>
  </si>
  <si>
    <t>Five Senses Bonne Chance</t>
  </si>
  <si>
    <t>Hartmann</t>
  </si>
  <si>
    <t>Emiel-Matheo vom Sturmhügel</t>
  </si>
  <si>
    <t>Daniela</t>
  </si>
  <si>
    <t>Young Spirit Keen Curtiz</t>
  </si>
  <si>
    <t>Püchner</t>
  </si>
  <si>
    <t>Knut</t>
  </si>
  <si>
    <t>Powee's Capone</t>
  </si>
  <si>
    <t>Flatgold's Ophelia</t>
  </si>
  <si>
    <t>Debus</t>
  </si>
  <si>
    <t>Jürgen</t>
  </si>
  <si>
    <t>Windworker's Fagus</t>
  </si>
  <si>
    <t>Walzer</t>
  </si>
  <si>
    <t>Powee's A Wonderful Ace</t>
  </si>
  <si>
    <t>Weyerer</t>
  </si>
  <si>
    <t>Danielle</t>
  </si>
  <si>
    <t>Fendawood Nashville</t>
  </si>
  <si>
    <t>Oellers</t>
  </si>
  <si>
    <t>Sienna Sinaya Shenandoah vom Keien Fenn</t>
  </si>
  <si>
    <t>Dekant</t>
  </si>
  <si>
    <t>Arno</t>
  </si>
  <si>
    <t>Creekhills Evan</t>
  </si>
  <si>
    <t>Linnemann</t>
  </si>
  <si>
    <t>Silent Worker's Harris Hawk</t>
  </si>
  <si>
    <t>Kraus</t>
  </si>
  <si>
    <t>Flatgold's New Kid In Town</t>
  </si>
  <si>
    <t>Heavenly Kiwi of enchanted garden</t>
  </si>
  <si>
    <t>Philipp</t>
  </si>
  <si>
    <t>Petra</t>
  </si>
  <si>
    <t>Sweet Swallowtail Of Eager Spirit</t>
  </si>
  <si>
    <t>Schütz</t>
  </si>
  <si>
    <t>Mona Marlene</t>
  </si>
  <si>
    <t>Young Spirit Hopeful Ruby</t>
  </si>
  <si>
    <t>Göhring</t>
  </si>
  <si>
    <t>Marita</t>
  </si>
  <si>
    <t>TQ Dartmoor Duke Jesper</t>
  </si>
  <si>
    <t>Schuster</t>
  </si>
  <si>
    <t>Josefine</t>
  </si>
  <si>
    <t>Batman vom Nuthefließ</t>
  </si>
  <si>
    <t>Becker</t>
  </si>
  <si>
    <t>Powee's A Sparkle of Lux</t>
  </si>
  <si>
    <t>Schmitz</t>
  </si>
  <si>
    <t>Mechthild</t>
  </si>
  <si>
    <t>Quentin vom Keien Fenn</t>
  </si>
  <si>
    <t>Leinweber</t>
  </si>
  <si>
    <t>Hans-Jakob</t>
  </si>
  <si>
    <t>Bessbrook Debby</t>
  </si>
  <si>
    <t>Schwarz</t>
  </si>
  <si>
    <t>Brown Hunt's Amy</t>
  </si>
  <si>
    <t>Fröhlich</t>
  </si>
  <si>
    <t>Cheerful Copper Of Eager Spirit</t>
  </si>
  <si>
    <t>Vogels</t>
  </si>
  <si>
    <t>Edward Leopold vom Sturmhügel</t>
  </si>
  <si>
    <t>Schramm</t>
  </si>
  <si>
    <t>Zealous Worker Brooklyn</t>
  </si>
  <si>
    <t>Vetter</t>
  </si>
  <si>
    <t>Lisa Marie</t>
  </si>
  <si>
    <t>Iceroot's Farah</t>
  </si>
  <si>
    <t>Schmallenbach</t>
  </si>
  <si>
    <t>Gerhard</t>
  </si>
  <si>
    <t>Athos vom Rohsee</t>
  </si>
  <si>
    <t>Korradi</t>
  </si>
  <si>
    <t>Yvonne</t>
  </si>
  <si>
    <t>Contender Caspian</t>
  </si>
  <si>
    <t>Neidlein</t>
  </si>
  <si>
    <t>Ramona</t>
  </si>
  <si>
    <t>Flatgold's Once in a Lifetime</t>
  </si>
  <si>
    <t>Drews von Ruckteschell</t>
  </si>
  <si>
    <t>Deep in the Heart of Texas von der Mönchsquell</t>
  </si>
  <si>
    <t>Hassel</t>
  </si>
  <si>
    <t>Judith</t>
  </si>
  <si>
    <t>Delighted Hunter Glory King Lui</t>
  </si>
  <si>
    <t>John</t>
  </si>
  <si>
    <t>Jodie's Labbies Albert Charles</t>
  </si>
  <si>
    <t>Schnatz</t>
  </si>
  <si>
    <t>Tina</t>
  </si>
  <si>
    <t>Young Spirit I am Hazel</t>
  </si>
  <si>
    <t>Karrenbauer</t>
  </si>
  <si>
    <t>Heike</t>
  </si>
  <si>
    <t>Cairngold's Dunyvaig Indaal</t>
  </si>
  <si>
    <t>Pecha</t>
  </si>
  <si>
    <t>Graceful Star Aubree</t>
  </si>
  <si>
    <t>Köpper</t>
  </si>
  <si>
    <t>Hannelore</t>
  </si>
  <si>
    <t>Revolución vom Keien Fenn</t>
  </si>
  <si>
    <t>Roth</t>
  </si>
  <si>
    <t>Thomas</t>
  </si>
  <si>
    <t>Amazing grace It's Emma</t>
  </si>
  <si>
    <t>Düser</t>
  </si>
  <si>
    <t>Gaby</t>
  </si>
  <si>
    <t>Guided Arrow Brave Sokrates</t>
  </si>
  <si>
    <t>Klein</t>
  </si>
  <si>
    <t>Ulani vom Gerretsfeld</t>
  </si>
  <si>
    <t>Sunagawa-Lutz</t>
  </si>
  <si>
    <t>Kaneko</t>
  </si>
  <si>
    <t>Bessbrook Chili</t>
  </si>
  <si>
    <t>Dr. Thomae</t>
  </si>
  <si>
    <t>Jalin vom Littard</t>
  </si>
  <si>
    <t>Majewski</t>
  </si>
  <si>
    <t>Absolute Power´s Aramis</t>
  </si>
  <si>
    <t>Balmes</t>
  </si>
  <si>
    <t>Elisabeth of Nature's Garden</t>
  </si>
  <si>
    <t>Bertelmann-Gschlößl</t>
  </si>
  <si>
    <t>Crannfieldlanes Askari</t>
  </si>
  <si>
    <t>Nowak</t>
  </si>
  <si>
    <t>Winfried</t>
  </si>
  <si>
    <t>Caitlynn of Cottage Hill</t>
  </si>
  <si>
    <t>Walcher</t>
  </si>
  <si>
    <t>Ute</t>
  </si>
  <si>
    <t>Cairngold's Ardmore Booker</t>
  </si>
  <si>
    <t>Neuer-Dow</t>
  </si>
  <si>
    <t>Haugh of Glass vom Hofesaat</t>
  </si>
  <si>
    <t>Astrid</t>
  </si>
  <si>
    <t>Cairngold's Dunbar Finlay</t>
  </si>
  <si>
    <t>Müller</t>
  </si>
  <si>
    <t>TQ Bandit</t>
  </si>
  <si>
    <t>Michelle</t>
  </si>
  <si>
    <t>Charming Power Ayla</t>
  </si>
  <si>
    <t>Von der Mohnenfluh Byron</t>
  </si>
  <si>
    <t>Kasdorff</t>
  </si>
  <si>
    <t>Proud to please Aloha Sunshine</t>
  </si>
  <si>
    <t>David
Logan</t>
  </si>
  <si>
    <t>Mario
Hickethier</t>
  </si>
  <si>
    <t>Henk 
Slijkhuis</t>
  </si>
  <si>
    <t>Annette 
Bürse-Hanning</t>
  </si>
  <si>
    <t>Anders 
Carlsson</t>
  </si>
  <si>
    <t>2.n.St.</t>
  </si>
  <si>
    <t>Himmert</t>
  </si>
  <si>
    <t>Ergebnisse - Anfänger am 19.03.2023</t>
  </si>
  <si>
    <t>Mike 
Rolland</t>
  </si>
  <si>
    <t>Stefan 
Bürse-Hanning</t>
  </si>
  <si>
    <t>A</t>
  </si>
  <si>
    <t>Schmid</t>
  </si>
  <si>
    <t>Sarah</t>
  </si>
  <si>
    <t>TQ Ayla</t>
  </si>
  <si>
    <t>Lighthouse Labs Barrow</t>
  </si>
  <si>
    <t>Meyer-Otten</t>
  </si>
  <si>
    <t>Birgit</t>
  </si>
  <si>
    <t>Paartal Pioneer's Nosy Newton</t>
  </si>
  <si>
    <t>Wassmuth</t>
  </si>
  <si>
    <t>Michèle</t>
  </si>
  <si>
    <t>Bright Irmeli of Loyal Devotion</t>
  </si>
  <si>
    <t>Binder</t>
  </si>
  <si>
    <t>Think Twice Urban Legend</t>
  </si>
  <si>
    <t>Hoberg</t>
  </si>
  <si>
    <t>Simona</t>
  </si>
  <si>
    <t>Guided Arrow Brave Sky</t>
  </si>
  <si>
    <t>Drews von Ruckteschel</t>
  </si>
  <si>
    <t>Beechdale's Peppermint Patty</t>
  </si>
  <si>
    <t>Heldt</t>
  </si>
  <si>
    <t>Martina</t>
  </si>
  <si>
    <t>Game Goldens Jena</t>
  </si>
  <si>
    <t>Lust</t>
  </si>
  <si>
    <t>Dimitri</t>
  </si>
  <si>
    <t>Limetrees Golden Kilbey</t>
  </si>
  <si>
    <t>Junghans</t>
  </si>
  <si>
    <t>My Winter Paradise Quarterback</t>
  </si>
  <si>
    <t>Bergmann</t>
  </si>
  <si>
    <t>Henrik von Kühlem Grund</t>
  </si>
  <si>
    <t>Thiemig</t>
  </si>
  <si>
    <t>Kay</t>
  </si>
  <si>
    <t>Amy vom Gutenbach</t>
  </si>
  <si>
    <t>Görlas</t>
  </si>
  <si>
    <t>Back to the Roots Jette</t>
  </si>
  <si>
    <t>Kleine</t>
  </si>
  <si>
    <t>Linkwood Blackfire</t>
  </si>
  <si>
    <t>Eibl</t>
  </si>
  <si>
    <t>Fellowhunter Charming Holly</t>
  </si>
  <si>
    <t>Diel</t>
  </si>
  <si>
    <t>Happymover Isaac</t>
  </si>
  <si>
    <t>Aid-Creek Hunter Adelheid</t>
  </si>
  <si>
    <t>Dinges</t>
  </si>
  <si>
    <t>Stephanie</t>
  </si>
  <si>
    <t>Conqueror the heart Bilbo</t>
  </si>
  <si>
    <t>Langkau</t>
  </si>
  <si>
    <t>Ivain Runner of XanXenia</t>
  </si>
  <si>
    <t>Homm</t>
  </si>
  <si>
    <t>Bianka</t>
  </si>
  <si>
    <t>Flatfield's Dear Darlin'</t>
  </si>
  <si>
    <t>Schniering</t>
  </si>
  <si>
    <t>Abloom Aimee of Golden Cupcakes</t>
  </si>
  <si>
    <t>Koch</t>
  </si>
  <si>
    <t>Vaya vom Gerretsfeld</t>
  </si>
  <si>
    <t>Söllner</t>
  </si>
  <si>
    <t>Ira</t>
  </si>
  <si>
    <t>Fellowhunter Diamond Fae</t>
  </si>
  <si>
    <t>Quint</t>
  </si>
  <si>
    <t>Mara of Hunterstone</t>
  </si>
  <si>
    <t>Conqueror the heart Brooklyn</t>
  </si>
  <si>
    <t>Bertsch</t>
  </si>
  <si>
    <t>Handsome fox with gentle eyes Cupid Mila</t>
  </si>
  <si>
    <t>Engelbrecht</t>
  </si>
  <si>
    <t>Zita</t>
  </si>
  <si>
    <t>Bessbrook Bree</t>
  </si>
  <si>
    <t>van Wegberg</t>
  </si>
  <si>
    <t>Cay'lox Joyous Malachit Morgan</t>
  </si>
  <si>
    <t>Karitage's Cliff</t>
  </si>
  <si>
    <t>Knab</t>
  </si>
  <si>
    <t>Fellowhunter Diamond Tilda</t>
  </si>
  <si>
    <t>Böhm</t>
  </si>
  <si>
    <t>Amitola of franconia's golden pearls</t>
  </si>
  <si>
    <t>Amon</t>
  </si>
  <si>
    <t>Michaela</t>
  </si>
  <si>
    <t>Limetrees Golden Kuba</t>
  </si>
  <si>
    <t>Treu</t>
  </si>
  <si>
    <t>Welcome to my life Darly</t>
  </si>
  <si>
    <t>Vogel</t>
  </si>
  <si>
    <t>Never change Jackson</t>
  </si>
  <si>
    <t>Maier</t>
  </si>
  <si>
    <t>Partridg's meadow Bree</t>
  </si>
  <si>
    <t>Blendinger</t>
  </si>
  <si>
    <t>Amina vom Rohsee</t>
  </si>
  <si>
    <t>Charming Power Finny</t>
  </si>
  <si>
    <t>Ayla vom Gutenbach</t>
  </si>
  <si>
    <t>Kirsch</t>
  </si>
  <si>
    <t>Golden Teamplayer Chelsea</t>
  </si>
  <si>
    <t>Busch</t>
  </si>
  <si>
    <t>SL JollyChoc's Handsome Peach</t>
  </si>
  <si>
    <t>Nemo of Gina's Home</t>
  </si>
  <si>
    <t>Rieker</t>
  </si>
  <si>
    <t>TQ Deeva Doubtfire</t>
  </si>
  <si>
    <t>Regehr</t>
  </si>
  <si>
    <t>Be like Emma vom Rohsee</t>
  </si>
  <si>
    <t>Rothe</t>
  </si>
  <si>
    <t>Veronika</t>
  </si>
  <si>
    <t>White Classic's Noble Hamlet</t>
  </si>
  <si>
    <t>Otte</t>
  </si>
  <si>
    <t>Gandalf vom Sandhorster Loog</t>
  </si>
  <si>
    <t>Ruhl</t>
  </si>
  <si>
    <t>Icamani Firefly</t>
  </si>
  <si>
    <t>Wieland</t>
  </si>
  <si>
    <t>Sir Henry Ashes of St. Helens</t>
  </si>
  <si>
    <t>Lang</t>
  </si>
  <si>
    <t>NARROW BROOKS BORN TO LITTEL BAILEY</t>
  </si>
  <si>
    <t>Reichel</t>
  </si>
  <si>
    <t>Doreen</t>
  </si>
  <si>
    <t>Always close to you Luis of Happy Flats</t>
  </si>
  <si>
    <t>Pionke</t>
  </si>
  <si>
    <t>Simone</t>
  </si>
  <si>
    <t>Beau Louis vom Forsthaus am Märkerwald</t>
  </si>
  <si>
    <t>Gansberg</t>
  </si>
  <si>
    <t>Stünkel's Enna</t>
  </si>
  <si>
    <t>Briesen</t>
  </si>
  <si>
    <t>Marcus</t>
  </si>
  <si>
    <t>Bailey's Vision Confident Jamie</t>
  </si>
  <si>
    <t>Erb</t>
  </si>
  <si>
    <t>michael</t>
  </si>
  <si>
    <t>Fir green Bellamy</t>
  </si>
  <si>
    <t>Blaschke</t>
  </si>
  <si>
    <t>Cuivienen Hello Little Girl  Josie</t>
  </si>
  <si>
    <t>Bailey's Vision Canadian Lass</t>
  </si>
  <si>
    <t>Sommer</t>
  </si>
  <si>
    <t>Forestrunners Captain Morgan</t>
  </si>
  <si>
    <t>Guéneau</t>
  </si>
  <si>
    <t>Jérémie</t>
  </si>
  <si>
    <t>Delflush Pole Roger</t>
  </si>
  <si>
    <t>Tinner</t>
  </si>
  <si>
    <t>Renata</t>
  </si>
  <si>
    <t>CU Saga of Orim's Mind</t>
  </si>
  <si>
    <t>Hillfields Nara</t>
  </si>
  <si>
    <t>Dahm-Hau</t>
  </si>
  <si>
    <t>Ulla</t>
  </si>
  <si>
    <t>Eagle Red Alive Duke</t>
  </si>
  <si>
    <t>Edith</t>
  </si>
  <si>
    <t>Partridge Soft Huxi</t>
  </si>
  <si>
    <t>vorzüglich - JC</t>
  </si>
  <si>
    <t>Richter: 
 Mike Rolland, Sue Hutton, Stefan Bürse-Hanning, Jo Serruys</t>
  </si>
  <si>
    <r>
      <rPr>
        <b/>
        <sz val="9.5"/>
        <rFont val="Arial"/>
        <family val="2"/>
      </rPr>
      <t>Workingtest</t>
    </r>
  </si>
  <si>
    <r>
      <rPr>
        <b/>
        <u/>
        <sz val="8"/>
        <rFont val="Arial"/>
        <family val="2"/>
      </rPr>
      <t>Richter:</t>
    </r>
  </si>
  <si>
    <r>
      <rPr>
        <b/>
        <sz val="8"/>
        <rFont val="Arial"/>
        <family val="2"/>
      </rPr>
      <t>Annette Bürse-Hanning (ABH), David Logan (DL), Zsolt Böszörményi (ZB), Henk Slijkhuis (HS), Anders Carlsson (AC)</t>
    </r>
  </si>
  <si>
    <r>
      <rPr>
        <b/>
        <i/>
        <sz val="8"/>
        <rFont val="Arial"/>
        <family val="2"/>
      </rPr>
      <t>Team</t>
    </r>
  </si>
  <si>
    <r>
      <rPr>
        <b/>
        <i/>
        <sz val="8"/>
        <rFont val="Arial"/>
        <family val="2"/>
      </rPr>
      <t>Punkte</t>
    </r>
  </si>
  <si>
    <r>
      <rPr>
        <sz val="8"/>
        <rFont val="Arial"/>
        <family val="2"/>
      </rPr>
      <t>A</t>
    </r>
  </si>
  <si>
    <r>
      <rPr>
        <sz val="9.5"/>
        <rFont val="Times New Roman"/>
        <family val="1"/>
      </rPr>
      <t>Schwieren</t>
    </r>
  </si>
  <si>
    <r>
      <rPr>
        <sz val="9.5"/>
        <rFont val="Times New Roman"/>
        <family val="1"/>
      </rPr>
      <t>Betty</t>
    </r>
  </si>
  <si>
    <r>
      <rPr>
        <sz val="9.5"/>
        <rFont val="Times New Roman"/>
        <family val="1"/>
      </rPr>
      <t>Blackthorn A Red Devil</t>
    </r>
  </si>
  <si>
    <r>
      <rPr>
        <sz val="9.5"/>
        <rFont val="Times New Roman"/>
        <family val="1"/>
      </rPr>
      <t>Labrador</t>
    </r>
  </si>
  <si>
    <r>
      <rPr>
        <sz val="9.5"/>
        <rFont val="Times New Roman"/>
        <family val="1"/>
      </rPr>
      <t>H</t>
    </r>
  </si>
  <si>
    <r>
      <rPr>
        <sz val="8"/>
        <rFont val="Arial"/>
        <family val="2"/>
      </rPr>
      <t>B</t>
    </r>
  </si>
  <si>
    <r>
      <rPr>
        <sz val="9.5"/>
        <rFont val="Times New Roman"/>
        <family val="1"/>
      </rPr>
      <t>Tentler</t>
    </r>
  </si>
  <si>
    <r>
      <rPr>
        <sz val="9.5"/>
        <rFont val="Times New Roman"/>
        <family val="1"/>
      </rPr>
      <t>Cornelia</t>
    </r>
  </si>
  <si>
    <r>
      <rPr>
        <sz val="9.5"/>
        <rFont val="Times New Roman"/>
        <family val="1"/>
      </rPr>
      <t>Jersey Girls Patch</t>
    </r>
  </si>
  <si>
    <r>
      <rPr>
        <sz val="9.5"/>
        <rFont val="Times New Roman"/>
        <family val="1"/>
      </rPr>
      <t>R</t>
    </r>
  </si>
  <si>
    <r>
      <rPr>
        <sz val="8"/>
        <rFont val="Arial"/>
        <family val="2"/>
      </rPr>
      <t>C</t>
    </r>
  </si>
  <si>
    <r>
      <rPr>
        <sz val="9.5"/>
        <rFont val="Times New Roman"/>
        <family val="1"/>
      </rPr>
      <t>Püchner</t>
    </r>
  </si>
  <si>
    <r>
      <rPr>
        <sz val="9.5"/>
        <rFont val="Times New Roman"/>
        <family val="1"/>
      </rPr>
      <t>Knut</t>
    </r>
  </si>
  <si>
    <r>
      <rPr>
        <sz val="9.5"/>
        <rFont val="Times New Roman"/>
        <family val="1"/>
      </rPr>
      <t>Radclyffe's Craigavon</t>
    </r>
  </si>
  <si>
    <r>
      <rPr>
        <sz val="9.5"/>
        <rFont val="Times New Roman"/>
        <family val="1"/>
      </rPr>
      <t>Grün</t>
    </r>
  </si>
  <si>
    <r>
      <rPr>
        <sz val="9.5"/>
        <rFont val="Times New Roman"/>
        <family val="1"/>
      </rPr>
      <t>Susanne</t>
    </r>
  </si>
  <si>
    <r>
      <rPr>
        <sz val="9.5"/>
        <rFont val="Times New Roman"/>
        <family val="1"/>
      </rPr>
      <t>Ayden vom Steinebach</t>
    </r>
  </si>
  <si>
    <r>
      <rPr>
        <sz val="9.5"/>
        <rFont val="Times New Roman"/>
        <family val="1"/>
      </rPr>
      <t>Berlips</t>
    </r>
  </si>
  <si>
    <r>
      <rPr>
        <sz val="9.5"/>
        <rFont val="Times New Roman"/>
        <family val="1"/>
      </rPr>
      <t>Stefan</t>
    </r>
  </si>
  <si>
    <r>
      <rPr>
        <sz val="9.5"/>
        <rFont val="Times New Roman"/>
        <family val="1"/>
      </rPr>
      <t>Chestnut Hunters Caya</t>
    </r>
  </si>
  <si>
    <r>
      <rPr>
        <sz val="9.5"/>
        <rFont val="Times New Roman"/>
        <family val="1"/>
      </rPr>
      <t>Göring</t>
    </r>
  </si>
  <si>
    <r>
      <rPr>
        <sz val="9.5"/>
        <rFont val="Times New Roman"/>
        <family val="1"/>
      </rPr>
      <t>Tanja</t>
    </r>
  </si>
  <si>
    <r>
      <rPr>
        <sz val="9.5"/>
        <rFont val="Times New Roman"/>
        <family val="1"/>
      </rPr>
      <t>Grace von der Klifflinie</t>
    </r>
  </si>
  <si>
    <r>
      <rPr>
        <sz val="9.5"/>
        <rFont val="Times New Roman"/>
        <family val="1"/>
      </rPr>
      <t>Philipp</t>
    </r>
  </si>
  <si>
    <r>
      <rPr>
        <sz val="9.5"/>
        <rFont val="Times New Roman"/>
        <family val="1"/>
      </rPr>
      <t>Petra</t>
    </r>
  </si>
  <si>
    <r>
      <rPr>
        <sz val="9.5"/>
        <rFont val="Times New Roman"/>
        <family val="1"/>
      </rPr>
      <t>Daredevil Ellie of Mountain Forest Glade</t>
    </r>
  </si>
  <si>
    <r>
      <rPr>
        <sz val="9.5"/>
        <rFont val="Times New Roman"/>
        <family val="1"/>
      </rPr>
      <t>Golden</t>
    </r>
  </si>
  <si>
    <r>
      <rPr>
        <sz val="9.5"/>
        <rFont val="Times New Roman"/>
        <family val="1"/>
      </rPr>
      <t>Barsuhn</t>
    </r>
  </si>
  <si>
    <r>
      <rPr>
        <sz val="9.5"/>
        <rFont val="Times New Roman"/>
        <family val="1"/>
      </rPr>
      <t>Robin</t>
    </r>
  </si>
  <si>
    <r>
      <rPr>
        <sz val="9.5"/>
        <rFont val="Times New Roman"/>
        <family val="1"/>
      </rPr>
      <t>Unser Kalle vom Tor zur Egge</t>
    </r>
  </si>
  <si>
    <r>
      <rPr>
        <sz val="9.5"/>
        <rFont val="Times New Roman"/>
        <family val="1"/>
      </rPr>
      <t>Rützel</t>
    </r>
  </si>
  <si>
    <r>
      <rPr>
        <sz val="9.5"/>
        <rFont val="Times New Roman"/>
        <family val="1"/>
      </rPr>
      <t>Jaroslava</t>
    </r>
  </si>
  <si>
    <r>
      <rPr>
        <sz val="9.5"/>
        <rFont val="Times New Roman"/>
        <family val="1"/>
      </rPr>
      <t>Tigermilk B Dumbledore's pensieve</t>
    </r>
  </si>
  <si>
    <r>
      <rPr>
        <sz val="9.5"/>
        <rFont val="Times New Roman"/>
        <family val="1"/>
      </rPr>
      <t>Brühl</t>
    </r>
  </si>
  <si>
    <r>
      <rPr>
        <sz val="9.5"/>
        <rFont val="Times New Roman"/>
        <family val="1"/>
      </rPr>
      <t>Michael</t>
    </r>
  </si>
  <si>
    <r>
      <rPr>
        <sz val="9.5"/>
        <rFont val="Times New Roman"/>
        <family val="1"/>
      </rPr>
      <t>Ragweeds Hannah</t>
    </r>
  </si>
  <si>
    <r>
      <rPr>
        <sz val="9.5"/>
        <rFont val="Times New Roman"/>
        <family val="1"/>
      </rPr>
      <t>Hickethier</t>
    </r>
  </si>
  <si>
    <r>
      <rPr>
        <sz val="9.5"/>
        <rFont val="Times New Roman"/>
        <family val="1"/>
      </rPr>
      <t>Mario</t>
    </r>
  </si>
  <si>
    <r>
      <rPr>
        <sz val="9.5"/>
        <rFont val="Times New Roman"/>
        <family val="1"/>
      </rPr>
      <t>Astraglen Matlock</t>
    </r>
  </si>
  <si>
    <r>
      <rPr>
        <sz val="9.5"/>
        <rFont val="Times New Roman"/>
        <family val="1"/>
      </rPr>
      <t>Bölter</t>
    </r>
  </si>
  <si>
    <r>
      <rPr>
        <sz val="9.5"/>
        <rFont val="Times New Roman"/>
        <family val="1"/>
      </rPr>
      <t>Elisabeth</t>
    </r>
  </si>
  <si>
    <r>
      <rPr>
        <sz val="9.5"/>
        <rFont val="Times New Roman"/>
        <family val="1"/>
      </rPr>
      <t>Graceful Star Aquin</t>
    </r>
  </si>
  <si>
    <r>
      <rPr>
        <sz val="9.5"/>
        <rFont val="Times New Roman"/>
        <family val="1"/>
      </rPr>
      <t>Herrmann</t>
    </r>
  </si>
  <si>
    <r>
      <rPr>
        <sz val="9.5"/>
        <rFont val="Times New Roman"/>
        <family val="1"/>
      </rPr>
      <t>Volker</t>
    </r>
  </si>
  <si>
    <r>
      <rPr>
        <sz val="9.5"/>
        <rFont val="Times New Roman"/>
        <family val="1"/>
      </rPr>
      <t>Chestnut Hunters Chip</t>
    </r>
  </si>
  <si>
    <r>
      <rPr>
        <sz val="9.5"/>
        <rFont val="Times New Roman"/>
        <family val="1"/>
      </rPr>
      <t>Dierks-Meyer</t>
    </r>
  </si>
  <si>
    <r>
      <rPr>
        <sz val="9.5"/>
        <rFont val="Times New Roman"/>
        <family val="1"/>
      </rPr>
      <t>Bernadette</t>
    </r>
  </si>
  <si>
    <r>
      <rPr>
        <sz val="9.5"/>
        <rFont val="Times New Roman"/>
        <family val="1"/>
      </rPr>
      <t>Kingsdale Meadow Cinnamon</t>
    </r>
  </si>
  <si>
    <r>
      <rPr>
        <sz val="9.5"/>
        <rFont val="Times New Roman"/>
        <family val="1"/>
      </rPr>
      <t>Janich</t>
    </r>
  </si>
  <si>
    <r>
      <rPr>
        <sz val="9.5"/>
        <rFont val="Times New Roman"/>
        <family val="1"/>
      </rPr>
      <t>Bernd</t>
    </r>
  </si>
  <si>
    <r>
      <rPr>
        <sz val="9.5"/>
        <rFont val="Times New Roman"/>
        <family val="1"/>
      </rPr>
      <t>Blackthorn Vinwood</t>
    </r>
  </si>
  <si>
    <r>
      <rPr>
        <sz val="9.5"/>
        <rFont val="Times New Roman"/>
        <family val="1"/>
      </rPr>
      <t>Vogels</t>
    </r>
  </si>
  <si>
    <r>
      <rPr>
        <sz val="9.5"/>
        <rFont val="Times New Roman"/>
        <family val="1"/>
      </rPr>
      <t>Golden Lining Absolute Zora</t>
    </r>
  </si>
  <si>
    <r>
      <rPr>
        <sz val="9.5"/>
        <rFont val="Times New Roman"/>
        <family val="1"/>
      </rPr>
      <t>Jäger</t>
    </r>
  </si>
  <si>
    <r>
      <rPr>
        <sz val="9.5"/>
        <rFont val="Times New Roman"/>
        <family val="1"/>
      </rPr>
      <t>Sandra</t>
    </r>
  </si>
  <si>
    <r>
      <rPr>
        <sz val="9.5"/>
        <rFont val="Times New Roman"/>
        <family val="1"/>
      </rPr>
      <t>Windworker's Dartford</t>
    </r>
  </si>
  <si>
    <r>
      <rPr>
        <sz val="9.5"/>
        <rFont val="Times New Roman"/>
        <family val="1"/>
      </rPr>
      <t>Esser</t>
    </r>
  </si>
  <si>
    <r>
      <rPr>
        <sz val="9.5"/>
        <rFont val="Times New Roman"/>
        <family val="1"/>
      </rPr>
      <t>Marc</t>
    </r>
  </si>
  <si>
    <r>
      <rPr>
        <sz val="9.5"/>
        <rFont val="Times New Roman"/>
        <family val="1"/>
      </rPr>
      <t>Windworker's Endless Mountain</t>
    </r>
  </si>
  <si>
    <r>
      <rPr>
        <sz val="9.5"/>
        <rFont val="Times New Roman"/>
        <family val="1"/>
      </rPr>
      <t>Theuerkauf</t>
    </r>
  </si>
  <si>
    <r>
      <rPr>
        <sz val="9.5"/>
        <rFont val="Times New Roman"/>
        <family val="1"/>
      </rPr>
      <t>Angelika</t>
    </r>
  </si>
  <si>
    <r>
      <rPr>
        <sz val="9.5"/>
        <rFont val="Times New Roman"/>
        <family val="1"/>
      </rPr>
      <t>Golden Worker Hurricane Ryder</t>
    </r>
  </si>
  <si>
    <r>
      <rPr>
        <sz val="9.5"/>
        <rFont val="Times New Roman"/>
        <family val="1"/>
      </rPr>
      <t>Schneider</t>
    </r>
  </si>
  <si>
    <r>
      <rPr>
        <sz val="9.5"/>
        <rFont val="Times New Roman"/>
        <family val="1"/>
      </rPr>
      <t>Hugo</t>
    </r>
  </si>
  <si>
    <r>
      <rPr>
        <sz val="9.5"/>
        <rFont val="Times New Roman"/>
        <family val="1"/>
      </rPr>
      <t>Golden Worker Incredible Iowa</t>
    </r>
  </si>
  <si>
    <r>
      <rPr>
        <sz val="9.5"/>
        <rFont val="Times New Roman"/>
        <family val="1"/>
      </rPr>
      <t>Hartmann</t>
    </r>
  </si>
  <si>
    <r>
      <rPr>
        <sz val="9.5"/>
        <rFont val="Times New Roman"/>
        <family val="1"/>
      </rPr>
      <t>Sabrina</t>
    </r>
  </si>
  <si>
    <r>
      <rPr>
        <sz val="9.5"/>
        <rFont val="Times New Roman"/>
        <family val="1"/>
      </rPr>
      <t>Chipmunk's Henk</t>
    </r>
  </si>
  <si>
    <r>
      <rPr>
        <sz val="9.5"/>
        <rFont val="Times New Roman"/>
        <family val="1"/>
      </rPr>
      <t>Gross</t>
    </r>
  </si>
  <si>
    <r>
      <rPr>
        <sz val="9.5"/>
        <rFont val="Times New Roman"/>
        <family val="1"/>
      </rPr>
      <t>Claudia</t>
    </r>
  </si>
  <si>
    <r>
      <rPr>
        <sz val="9.5"/>
        <rFont val="Times New Roman"/>
        <family val="1"/>
      </rPr>
      <t>Von der Mohnenfluh Brandy</t>
    </r>
  </si>
  <si>
    <r>
      <rPr>
        <sz val="9.5"/>
        <rFont val="Times New Roman"/>
        <family val="1"/>
      </rPr>
      <t>Picenoni</t>
    </r>
  </si>
  <si>
    <r>
      <rPr>
        <sz val="9.5"/>
        <rFont val="Times New Roman"/>
        <family val="1"/>
      </rPr>
      <t>Guido</t>
    </r>
  </si>
  <si>
    <r>
      <rPr>
        <sz val="9.5"/>
        <rFont val="Times New Roman"/>
        <family val="1"/>
      </rPr>
      <t>Kornay HUnting Don Camillo</t>
    </r>
  </si>
  <si>
    <r>
      <rPr>
        <sz val="9.5"/>
        <rFont val="Times New Roman"/>
        <family val="1"/>
      </rPr>
      <t>Hakimi</t>
    </r>
  </si>
  <si>
    <r>
      <rPr>
        <sz val="9.5"/>
        <rFont val="Times New Roman"/>
        <family val="1"/>
      </rPr>
      <t>Mitra</t>
    </r>
  </si>
  <si>
    <r>
      <rPr>
        <sz val="9.5"/>
        <rFont val="Times New Roman"/>
        <family val="1"/>
      </rPr>
      <t>Hectorkirk Bolt</t>
    </r>
  </si>
  <si>
    <r>
      <rPr>
        <sz val="9.5"/>
        <rFont val="Times New Roman"/>
        <family val="1"/>
      </rPr>
      <t>Bachleitner</t>
    </r>
  </si>
  <si>
    <r>
      <rPr>
        <sz val="9.5"/>
        <rFont val="Times New Roman"/>
        <family val="1"/>
      </rPr>
      <t>Barbara</t>
    </r>
  </si>
  <si>
    <r>
      <rPr>
        <sz val="9.5"/>
        <rFont val="Times New Roman"/>
        <family val="1"/>
      </rPr>
      <t>Renssor Juna Queen</t>
    </r>
  </si>
  <si>
    <r>
      <rPr>
        <sz val="9.5"/>
        <rFont val="Times New Roman"/>
        <family val="1"/>
      </rPr>
      <t>Haslwanter</t>
    </r>
  </si>
  <si>
    <r>
      <rPr>
        <sz val="9.5"/>
        <rFont val="Times New Roman"/>
        <family val="1"/>
      </rPr>
      <t>Simon</t>
    </r>
  </si>
  <si>
    <r>
      <rPr>
        <sz val="9.5"/>
        <rFont val="Times New Roman"/>
        <family val="1"/>
      </rPr>
      <t>Lion Of Hopeful Image</t>
    </r>
  </si>
  <si>
    <r>
      <rPr>
        <sz val="9.5"/>
        <rFont val="Times New Roman"/>
        <family val="1"/>
      </rPr>
      <t>Pöltl</t>
    </r>
  </si>
  <si>
    <r>
      <rPr>
        <sz val="9.5"/>
        <rFont val="Times New Roman"/>
        <family val="1"/>
      </rPr>
      <t>Karin</t>
    </r>
  </si>
  <si>
    <r>
      <rPr>
        <sz val="9.5"/>
        <rFont val="Times New Roman"/>
        <family val="1"/>
      </rPr>
      <t>Weljesten Texas Au</t>
    </r>
  </si>
  <si>
    <r>
      <rPr>
        <sz val="9.5"/>
        <rFont val="Times New Roman"/>
        <family val="1"/>
      </rPr>
      <t>Bartos</t>
    </r>
  </si>
  <si>
    <r>
      <rPr>
        <sz val="9.5"/>
        <rFont val="Times New Roman"/>
        <family val="1"/>
      </rPr>
      <t>Peter</t>
    </r>
  </si>
  <si>
    <r>
      <rPr>
        <sz val="9.5"/>
        <rFont val="Times New Roman"/>
        <family val="1"/>
      </rPr>
      <t>Reedbed Chili Cayden</t>
    </r>
  </si>
  <si>
    <r>
      <rPr>
        <sz val="9.5"/>
        <rFont val="Times New Roman"/>
        <family val="1"/>
      </rPr>
      <t>Höfling</t>
    </r>
  </si>
  <si>
    <r>
      <rPr>
        <sz val="9.5"/>
        <rFont val="Times New Roman"/>
        <family val="1"/>
      </rPr>
      <t>Sophie</t>
    </r>
  </si>
  <si>
    <r>
      <rPr>
        <sz val="9.5"/>
        <rFont val="Times New Roman"/>
        <family val="1"/>
      </rPr>
      <t>Anouk vom Steinebach</t>
    </r>
  </si>
  <si>
    <r>
      <rPr>
        <sz val="9.5"/>
        <rFont val="Times New Roman"/>
        <family val="1"/>
      </rPr>
      <t>Tomaszek</t>
    </r>
  </si>
  <si>
    <r>
      <rPr>
        <sz val="9.5"/>
        <rFont val="Times New Roman"/>
        <family val="1"/>
      </rPr>
      <t>Cate's William of Little Earls Hill</t>
    </r>
  </si>
  <si>
    <r>
      <rPr>
        <sz val="9.5"/>
        <rFont val="Times New Roman"/>
        <family val="1"/>
      </rPr>
      <t>Kern</t>
    </r>
  </si>
  <si>
    <r>
      <rPr>
        <sz val="9.5"/>
        <rFont val="Times New Roman"/>
        <family val="1"/>
      </rPr>
      <t>Rainer</t>
    </r>
  </si>
  <si>
    <r>
      <rPr>
        <sz val="9.5"/>
        <rFont val="Times New Roman"/>
        <family val="1"/>
      </rPr>
      <t>Lesser Burdock Dundee</t>
    </r>
  </si>
  <si>
    <r>
      <rPr>
        <sz val="9.5"/>
        <rFont val="Times New Roman"/>
        <family val="1"/>
      </rPr>
      <t>Dattenberg-Seifert</t>
    </r>
  </si>
  <si>
    <r>
      <rPr>
        <sz val="9.5"/>
        <rFont val="Times New Roman"/>
        <family val="1"/>
      </rPr>
      <t>Elke</t>
    </r>
  </si>
  <si>
    <r>
      <rPr>
        <sz val="9.5"/>
        <rFont val="Times New Roman"/>
        <family val="1"/>
      </rPr>
      <t>Deep Impact Brooks</t>
    </r>
  </si>
  <si>
    <r>
      <rPr>
        <sz val="9.5"/>
        <rFont val="Times New Roman"/>
        <family val="1"/>
      </rPr>
      <t>Dziambor</t>
    </r>
  </si>
  <si>
    <r>
      <rPr>
        <sz val="9.5"/>
        <rFont val="Times New Roman"/>
        <family val="1"/>
      </rPr>
      <t>Hubert</t>
    </r>
  </si>
  <si>
    <r>
      <rPr>
        <sz val="9.5"/>
        <rFont val="Times New Roman"/>
        <family val="1"/>
      </rPr>
      <t>Stonehunter Pietra</t>
    </r>
  </si>
  <si>
    <r>
      <rPr>
        <sz val="9.5"/>
        <rFont val="Times New Roman"/>
        <family val="1"/>
      </rPr>
      <t>Thäle</t>
    </r>
  </si>
  <si>
    <r>
      <rPr>
        <sz val="9.5"/>
        <rFont val="Times New Roman"/>
        <family val="1"/>
      </rPr>
      <t>Marion</t>
    </r>
  </si>
  <si>
    <r>
      <rPr>
        <sz val="9.5"/>
        <rFont val="Times New Roman"/>
        <family val="1"/>
      </rPr>
      <t>Welldox Best Madoc</t>
    </r>
  </si>
  <si>
    <r>
      <rPr>
        <sz val="9.5"/>
        <rFont val="Times New Roman"/>
        <family val="1"/>
      </rPr>
      <t>Präkelt</t>
    </r>
  </si>
  <si>
    <r>
      <rPr>
        <sz val="9.5"/>
        <rFont val="Times New Roman"/>
        <family val="1"/>
      </rPr>
      <t>Annette</t>
    </r>
  </si>
  <si>
    <r>
      <rPr>
        <sz val="9.5"/>
        <rFont val="Times New Roman"/>
        <family val="1"/>
      </rPr>
      <t>Never change Illinois Harper</t>
    </r>
  </si>
  <si>
    <r>
      <rPr>
        <sz val="9.5"/>
        <rFont val="Times New Roman"/>
        <family val="1"/>
      </rPr>
      <t>Schlagmann</t>
    </r>
  </si>
  <si>
    <r>
      <rPr>
        <sz val="9.5"/>
        <rFont val="Times New Roman"/>
        <family val="1"/>
      </rPr>
      <t>Brigitte</t>
    </r>
  </si>
  <si>
    <r>
      <rPr>
        <sz val="9.5"/>
        <rFont val="Times New Roman"/>
        <family val="1"/>
      </rPr>
      <t>Donau Hunter's Amazing Cappuccina</t>
    </r>
  </si>
  <si>
    <r>
      <rPr>
        <sz val="9.5"/>
        <rFont val="Times New Roman"/>
        <family val="1"/>
      </rPr>
      <t>Heylmann</t>
    </r>
  </si>
  <si>
    <r>
      <rPr>
        <sz val="9.5"/>
        <rFont val="Times New Roman"/>
        <family val="1"/>
      </rPr>
      <t>Reiner</t>
    </r>
  </si>
  <si>
    <r>
      <rPr>
        <sz val="9.5"/>
        <rFont val="Times New Roman"/>
        <family val="1"/>
      </rPr>
      <t>Bruno terra marique</t>
    </r>
  </si>
  <si>
    <r>
      <rPr>
        <sz val="9.5"/>
        <rFont val="Times New Roman"/>
        <family val="1"/>
      </rPr>
      <t>Flat-Coated</t>
    </r>
  </si>
  <si>
    <r>
      <rPr>
        <sz val="9.5"/>
        <rFont val="Times New Roman"/>
        <family val="1"/>
      </rPr>
      <t>Wasmuth</t>
    </r>
  </si>
  <si>
    <r>
      <rPr>
        <sz val="9.5"/>
        <rFont val="Times New Roman"/>
        <family val="1"/>
      </rPr>
      <t>Sybille</t>
    </r>
  </si>
  <si>
    <r>
      <rPr>
        <sz val="9.5"/>
        <rFont val="Times New Roman"/>
        <family val="1"/>
      </rPr>
      <t>Quick Stepers Kalle</t>
    </r>
  </si>
  <si>
    <r>
      <rPr>
        <sz val="9.5"/>
        <rFont val="Times New Roman"/>
        <family val="1"/>
      </rPr>
      <t>Farr</t>
    </r>
  </si>
  <si>
    <r>
      <rPr>
        <sz val="9.5"/>
        <rFont val="Times New Roman"/>
        <family val="1"/>
      </rPr>
      <t>Klaus</t>
    </r>
  </si>
  <si>
    <r>
      <rPr>
        <sz val="9.5"/>
        <rFont val="Times New Roman"/>
        <family val="1"/>
      </rPr>
      <t>Abenthan East</t>
    </r>
  </si>
  <si>
    <r>
      <rPr>
        <sz val="9.5"/>
        <rFont val="Times New Roman"/>
        <family val="1"/>
      </rPr>
      <t>Schäfer</t>
    </r>
  </si>
  <si>
    <r>
      <rPr>
        <sz val="9.5"/>
        <rFont val="Times New Roman"/>
        <family val="1"/>
      </rPr>
      <t>Axel</t>
    </r>
  </si>
  <si>
    <r>
      <rPr>
        <sz val="9.5"/>
        <rFont val="Times New Roman"/>
        <family val="1"/>
      </rPr>
      <t>Funnyline Fieldquest Leo's Magic</t>
    </r>
  </si>
  <si>
    <r>
      <rPr>
        <sz val="9.5"/>
        <rFont val="Times New Roman"/>
        <family val="1"/>
      </rPr>
      <t>Hahn</t>
    </r>
  </si>
  <si>
    <r>
      <rPr>
        <sz val="9.5"/>
        <rFont val="Times New Roman"/>
        <family val="1"/>
      </rPr>
      <t>Simone</t>
    </r>
  </si>
  <si>
    <r>
      <rPr>
        <sz val="9.5"/>
        <rFont val="Times New Roman"/>
        <family val="1"/>
      </rPr>
      <t>Giona von der Klifflinie</t>
    </r>
  </si>
  <si>
    <r>
      <rPr>
        <sz val="9.5"/>
        <rFont val="Times New Roman"/>
        <family val="1"/>
      </rPr>
      <t>Honsel</t>
    </r>
  </si>
  <si>
    <r>
      <rPr>
        <sz val="9.5"/>
        <rFont val="Times New Roman"/>
        <family val="1"/>
      </rPr>
      <t>Stephanie</t>
    </r>
  </si>
  <si>
    <r>
      <rPr>
        <sz val="9.5"/>
        <rFont val="Times New Roman"/>
        <family val="1"/>
      </rPr>
      <t>Henderick Team Williams</t>
    </r>
  </si>
  <si>
    <r>
      <rPr>
        <sz val="9.5"/>
        <rFont val="Times New Roman"/>
        <family val="1"/>
      </rPr>
      <t>Kulpe</t>
    </r>
  </si>
  <si>
    <r>
      <rPr>
        <sz val="9.5"/>
        <rFont val="Times New Roman"/>
        <family val="1"/>
      </rPr>
      <t>Christian</t>
    </r>
  </si>
  <si>
    <r>
      <rPr>
        <sz val="9.5"/>
        <rFont val="Times New Roman"/>
        <family val="1"/>
      </rPr>
      <t>Crannfieldlanes Amira</t>
    </r>
  </si>
  <si>
    <r>
      <rPr>
        <sz val="9.5"/>
        <rFont val="Times New Roman"/>
        <family val="1"/>
      </rPr>
      <t>König-Blaszke</t>
    </r>
  </si>
  <si>
    <r>
      <rPr>
        <sz val="9.5"/>
        <rFont val="Times New Roman"/>
        <family val="1"/>
      </rPr>
      <t>Lisa</t>
    </r>
  </si>
  <si>
    <r>
      <rPr>
        <sz val="9.5"/>
        <rFont val="Times New Roman"/>
        <family val="1"/>
      </rPr>
      <t>Huels' Hunters Kuba</t>
    </r>
  </si>
  <si>
    <r>
      <rPr>
        <sz val="9.5"/>
        <rFont val="Times New Roman"/>
        <family val="1"/>
      </rPr>
      <t>Hankel</t>
    </r>
  </si>
  <si>
    <r>
      <rPr>
        <sz val="9.5"/>
        <rFont val="Times New Roman"/>
        <family val="1"/>
      </rPr>
      <t>Sonja</t>
    </r>
  </si>
  <si>
    <r>
      <rPr>
        <sz val="9.5"/>
        <rFont val="Times New Roman"/>
        <family val="1"/>
      </rPr>
      <t>Nandi vom alten Trappisten Kloster</t>
    </r>
  </si>
  <si>
    <r>
      <rPr>
        <sz val="9.5"/>
        <rFont val="Times New Roman"/>
        <family val="1"/>
      </rPr>
      <t>Göbbels</t>
    </r>
  </si>
  <si>
    <r>
      <rPr>
        <sz val="9.5"/>
        <rFont val="Times New Roman"/>
        <family val="1"/>
      </rPr>
      <t>Gudrun</t>
    </r>
  </si>
  <si>
    <r>
      <rPr>
        <sz val="9.5"/>
        <rFont val="Times New Roman"/>
        <family val="1"/>
      </rPr>
      <t>Arya vom Saleyer Jagdgrund</t>
    </r>
  </si>
  <si>
    <r>
      <rPr>
        <sz val="9.5"/>
        <rFont val="Times New Roman"/>
        <family val="1"/>
      </rPr>
      <t>Boltersdorf</t>
    </r>
  </si>
  <si>
    <r>
      <rPr>
        <sz val="9.5"/>
        <rFont val="Times New Roman"/>
        <family val="1"/>
      </rPr>
      <t>Gisela</t>
    </r>
  </si>
  <si>
    <r>
      <rPr>
        <sz val="9.5"/>
        <rFont val="Times New Roman"/>
        <family val="1"/>
      </rPr>
      <t>Dreamlike Easy Golden Cosmo</t>
    </r>
  </si>
  <si>
    <r>
      <rPr>
        <sz val="9.5"/>
        <rFont val="Times New Roman"/>
        <family val="1"/>
      </rPr>
      <t>Holstein</t>
    </r>
  </si>
  <si>
    <r>
      <rPr>
        <sz val="9.5"/>
        <rFont val="Times New Roman"/>
        <family val="1"/>
      </rPr>
      <t>Ilona</t>
    </r>
  </si>
  <si>
    <r>
      <rPr>
        <sz val="9.5"/>
        <rFont val="Times New Roman"/>
        <family val="1"/>
      </rPr>
      <t>Chapeau Chilli Pepper von der Kaninhütte</t>
    </r>
  </si>
  <si>
    <r>
      <rPr>
        <sz val="9.5"/>
        <rFont val="Times New Roman"/>
        <family val="1"/>
      </rPr>
      <t>Ehlen-Junge</t>
    </r>
  </si>
  <si>
    <r>
      <rPr>
        <sz val="9.5"/>
        <rFont val="Times New Roman"/>
        <family val="1"/>
      </rPr>
      <t>Birgit</t>
    </r>
  </si>
  <si>
    <r>
      <rPr>
        <sz val="9.5"/>
        <rFont val="Times New Roman"/>
        <family val="1"/>
      </rPr>
      <t>Von Der Mohnenfluh Agnetha Liv</t>
    </r>
  </si>
  <si>
    <r>
      <rPr>
        <sz val="9.5"/>
        <rFont val="Times New Roman"/>
        <family val="1"/>
      </rPr>
      <t>Heuer</t>
    </r>
  </si>
  <si>
    <r>
      <rPr>
        <sz val="9.5"/>
        <rFont val="Times New Roman"/>
        <family val="1"/>
      </rPr>
      <t>Anja</t>
    </r>
  </si>
  <si>
    <r>
      <rPr>
        <sz val="9.5"/>
        <rFont val="Times New Roman"/>
        <family val="1"/>
      </rPr>
      <t>Trust in senses Angel</t>
    </r>
  </si>
  <si>
    <r>
      <rPr>
        <sz val="9.5"/>
        <rFont val="Times New Roman"/>
        <family val="1"/>
      </rPr>
      <t>Petzoldt</t>
    </r>
  </si>
  <si>
    <r>
      <rPr>
        <sz val="9.5"/>
        <rFont val="Times New Roman"/>
        <family val="1"/>
      </rPr>
      <t>Stefanie</t>
    </r>
  </si>
  <si>
    <r>
      <rPr>
        <sz val="9.5"/>
        <rFont val="Times New Roman"/>
        <family val="1"/>
      </rPr>
      <t>Bharvin Star of Milkyway</t>
    </r>
  </si>
  <si>
    <r>
      <rPr>
        <sz val="9.5"/>
        <rFont val="Times New Roman"/>
        <family val="1"/>
      </rPr>
      <t>Jostock</t>
    </r>
  </si>
  <si>
    <r>
      <rPr>
        <sz val="9.5"/>
        <rFont val="Times New Roman"/>
        <family val="1"/>
      </rPr>
      <t>Melanie</t>
    </r>
  </si>
  <si>
    <r>
      <rPr>
        <sz val="9.5"/>
        <rFont val="Times New Roman"/>
        <family val="1"/>
      </rPr>
      <t>Von Der Mohnenfluh Bayani</t>
    </r>
  </si>
  <si>
    <r>
      <rPr>
        <sz val="9.5"/>
        <rFont val="Times New Roman"/>
        <family val="1"/>
      </rPr>
      <t>Britz</t>
    </r>
  </si>
  <si>
    <r>
      <rPr>
        <sz val="9.5"/>
        <rFont val="Times New Roman"/>
        <family val="1"/>
      </rPr>
      <t>Jörn</t>
    </r>
  </si>
  <si>
    <r>
      <rPr>
        <sz val="9.5"/>
        <rFont val="Times New Roman"/>
        <family val="1"/>
      </rPr>
      <t>Fir green Cole</t>
    </r>
  </si>
  <si>
    <r>
      <rPr>
        <sz val="9.5"/>
        <rFont val="Times New Roman"/>
        <family val="1"/>
      </rPr>
      <t>Kapetanovic</t>
    </r>
  </si>
  <si>
    <r>
      <rPr>
        <sz val="9.5"/>
        <rFont val="Times New Roman"/>
        <family val="1"/>
      </rPr>
      <t>Sebastian</t>
    </r>
  </si>
  <si>
    <r>
      <rPr>
        <sz val="9.5"/>
        <rFont val="Times New Roman"/>
        <family val="1"/>
      </rPr>
      <t>Iceroot's Chiaro</t>
    </r>
  </si>
  <si>
    <r>
      <rPr>
        <sz val="9.5"/>
        <rFont val="Times New Roman"/>
        <family val="1"/>
      </rPr>
      <t>Schnatz</t>
    </r>
  </si>
  <si>
    <r>
      <rPr>
        <sz val="9.5"/>
        <rFont val="Times New Roman"/>
        <family val="1"/>
      </rPr>
      <t>Tina</t>
    </r>
  </si>
  <si>
    <r>
      <rPr>
        <sz val="8"/>
        <rFont val="Arial"/>
        <family val="2"/>
      </rPr>
      <t>Ragweed's Flower</t>
    </r>
  </si>
  <si>
    <r>
      <rPr>
        <sz val="9.5"/>
        <rFont val="Times New Roman"/>
        <family val="1"/>
      </rPr>
      <t>Viehöfer</t>
    </r>
  </si>
  <si>
    <r>
      <rPr>
        <sz val="9.5"/>
        <rFont val="Times New Roman"/>
        <family val="1"/>
      </rPr>
      <t>Iceroot's Elsa</t>
    </r>
  </si>
  <si>
    <r>
      <rPr>
        <sz val="9.5"/>
        <rFont val="Times New Roman"/>
        <family val="1"/>
      </rPr>
      <t>Jung</t>
    </r>
  </si>
  <si>
    <r>
      <rPr>
        <sz val="9.5"/>
        <rFont val="Times New Roman"/>
        <family val="1"/>
      </rPr>
      <t>Gitta</t>
    </r>
  </si>
  <si>
    <r>
      <rPr>
        <sz val="9.5"/>
        <rFont val="Times New Roman"/>
        <family val="1"/>
      </rPr>
      <t>Blackthorn Tjara</t>
    </r>
  </si>
  <si>
    <r>
      <rPr>
        <sz val="9.5"/>
        <rFont val="Times New Roman"/>
        <family val="1"/>
      </rPr>
      <t>Seibert</t>
    </r>
  </si>
  <si>
    <r>
      <rPr>
        <sz val="9.5"/>
        <rFont val="Times New Roman"/>
        <family val="1"/>
      </rPr>
      <t>Bianca</t>
    </r>
  </si>
  <si>
    <r>
      <rPr>
        <sz val="9.5"/>
        <rFont val="Times New Roman"/>
        <family val="1"/>
      </rPr>
      <t>Der Oskar von der Glücklichen Rübe</t>
    </r>
  </si>
  <si>
    <r>
      <rPr>
        <sz val="9.5"/>
        <rFont val="Times New Roman"/>
        <family val="1"/>
      </rPr>
      <t>Köhler</t>
    </r>
  </si>
  <si>
    <r>
      <rPr>
        <sz val="9.5"/>
        <rFont val="Times New Roman"/>
        <family val="1"/>
      </rPr>
      <t>Wolfgang</t>
    </r>
  </si>
  <si>
    <r>
      <rPr>
        <sz val="9.5"/>
        <rFont val="Times New Roman"/>
        <family val="1"/>
      </rPr>
      <t>Weljesten Trust Sisu Au</t>
    </r>
  </si>
  <si>
    <r>
      <rPr>
        <sz val="9.5"/>
        <rFont val="Times New Roman"/>
        <family val="1"/>
      </rPr>
      <t>Ciccorilli</t>
    </r>
  </si>
  <si>
    <r>
      <rPr>
        <sz val="9.5"/>
        <rFont val="Times New Roman"/>
        <family val="1"/>
      </rPr>
      <t>Jutta</t>
    </r>
  </si>
  <si>
    <r>
      <rPr>
        <sz val="9.5"/>
        <rFont val="Times New Roman"/>
        <family val="1"/>
      </rPr>
      <t>Golden Worker Hurricane Brave</t>
    </r>
  </si>
  <si>
    <r>
      <rPr>
        <sz val="9.5"/>
        <rFont val="Times New Roman"/>
        <family val="1"/>
      </rPr>
      <t>Herger</t>
    </r>
  </si>
  <si>
    <r>
      <rPr>
        <sz val="9.5"/>
        <rFont val="Times New Roman"/>
        <family val="1"/>
      </rPr>
      <t>Denise</t>
    </r>
  </si>
  <si>
    <r>
      <rPr>
        <sz val="9.5"/>
        <rFont val="Times New Roman"/>
        <family val="1"/>
      </rPr>
      <t>Holden Upstream of enchanted garden</t>
    </r>
  </si>
  <si>
    <r>
      <rPr>
        <sz val="9.5"/>
        <rFont val="Times New Roman"/>
        <family val="1"/>
      </rPr>
      <t>von Spee</t>
    </r>
  </si>
  <si>
    <r>
      <rPr>
        <sz val="9.5"/>
        <rFont val="Times New Roman"/>
        <family val="1"/>
      </rPr>
      <t>Nicole</t>
    </r>
  </si>
  <si>
    <r>
      <rPr>
        <sz val="9.5"/>
        <rFont val="Times New Roman"/>
        <family val="1"/>
      </rPr>
      <t>Blackthorn Ginger</t>
    </r>
  </si>
  <si>
    <r>
      <rPr>
        <sz val="9.5"/>
        <rFont val="Times New Roman"/>
        <family val="1"/>
      </rPr>
      <t>Dr. Löbert</t>
    </r>
  </si>
  <si>
    <r>
      <rPr>
        <sz val="9.5"/>
        <rFont val="Times New Roman"/>
        <family val="1"/>
      </rPr>
      <t>Vanessa</t>
    </r>
  </si>
  <si>
    <r>
      <rPr>
        <sz val="9.5"/>
        <rFont val="Times New Roman"/>
        <family val="1"/>
      </rPr>
      <t>Artemis von der Mönchsquelle</t>
    </r>
  </si>
  <si>
    <r>
      <rPr>
        <sz val="9.5"/>
        <rFont val="Times New Roman"/>
        <family val="1"/>
      </rPr>
      <t>Jahr</t>
    </r>
  </si>
  <si>
    <r>
      <rPr>
        <sz val="9.5"/>
        <rFont val="Times New Roman"/>
        <family val="1"/>
      </rPr>
      <t>Alexandra</t>
    </r>
  </si>
  <si>
    <r>
      <rPr>
        <sz val="9.5"/>
        <rFont val="Times New Roman"/>
        <family val="1"/>
      </rPr>
      <t>Joy of Cecily Hill</t>
    </r>
  </si>
  <si>
    <r>
      <rPr>
        <sz val="9.5"/>
        <rFont val="Times New Roman"/>
        <family val="1"/>
      </rPr>
      <t>Grandt</t>
    </r>
  </si>
  <si>
    <r>
      <rPr>
        <sz val="9.5"/>
        <rFont val="Times New Roman"/>
        <family val="1"/>
      </rPr>
      <t>Iris</t>
    </r>
  </si>
  <si>
    <r>
      <rPr>
        <sz val="9.5"/>
        <rFont val="Times New Roman"/>
        <family val="1"/>
      </rPr>
      <t>Holly vom Wachtberger Ländchen</t>
    </r>
  </si>
  <si>
    <r>
      <rPr>
        <sz val="9.5"/>
        <rFont val="Times New Roman"/>
        <family val="1"/>
      </rPr>
      <t>Eikeln</t>
    </r>
  </si>
  <si>
    <r>
      <rPr>
        <sz val="9.5"/>
        <rFont val="Times New Roman"/>
        <family val="1"/>
      </rPr>
      <t>Limetrees Golden Crimson of Karlotta</t>
    </r>
  </si>
  <si>
    <r>
      <rPr>
        <sz val="9.5"/>
        <rFont val="Times New Roman"/>
        <family val="1"/>
      </rPr>
      <t>Ribitzki</t>
    </r>
  </si>
  <si>
    <r>
      <rPr>
        <sz val="9.5"/>
        <rFont val="Times New Roman"/>
        <family val="1"/>
      </rPr>
      <t>Sabine</t>
    </r>
  </si>
  <si>
    <r>
      <rPr>
        <sz val="9.5"/>
        <rFont val="Times New Roman"/>
        <family val="1"/>
      </rPr>
      <t>Gaheris von der Klifflinie</t>
    </r>
  </si>
  <si>
    <r>
      <rPr>
        <sz val="9.5"/>
        <rFont val="Times New Roman"/>
        <family val="1"/>
      </rPr>
      <t>Köstler</t>
    </r>
  </si>
  <si>
    <r>
      <rPr>
        <sz val="9.5"/>
        <rFont val="Times New Roman"/>
        <family val="1"/>
      </rPr>
      <t>Uwe</t>
    </r>
  </si>
  <si>
    <r>
      <rPr>
        <sz val="9.5"/>
        <rFont val="Times New Roman"/>
        <family val="1"/>
      </rPr>
      <t>TQ My Skidge</t>
    </r>
  </si>
  <si>
    <r>
      <rPr>
        <b/>
        <i/>
        <sz val="8"/>
        <rFont val="Arial"/>
        <family val="2"/>
      </rPr>
      <t>abgesagt</t>
    </r>
  </si>
  <si>
    <r>
      <rPr>
        <sz val="9.5"/>
        <rFont val="Times New Roman"/>
        <family val="1"/>
      </rPr>
      <t>Wiedmann</t>
    </r>
  </si>
  <si>
    <r>
      <rPr>
        <sz val="9.5"/>
        <rFont val="Times New Roman"/>
        <family val="1"/>
      </rPr>
      <t>Katrin</t>
    </r>
  </si>
  <si>
    <r>
      <rPr>
        <sz val="9.5"/>
        <rFont val="Times New Roman"/>
        <family val="1"/>
      </rPr>
      <t>Hollygreen's Cascabel Hazel</t>
    </r>
  </si>
  <si>
    <r>
      <rPr>
        <sz val="9.5"/>
        <rFont val="Times New Roman"/>
        <family val="1"/>
      </rPr>
      <t>Schlenke</t>
    </r>
  </si>
  <si>
    <r>
      <rPr>
        <sz val="9.5"/>
        <rFont val="Times New Roman"/>
        <family val="1"/>
      </rPr>
      <t>TQ Vilas</t>
    </r>
  </si>
  <si>
    <t>A8 
(DL)</t>
  </si>
  <si>
    <t>A6 
(ZB)</t>
  </si>
  <si>
    <t>A7 
(HS)</t>
  </si>
  <si>
    <t>A9
(AC)</t>
  </si>
  <si>
    <t>Stratmann</t>
  </si>
  <si>
    <t>Woodrush George</t>
  </si>
  <si>
    <t>B</t>
  </si>
  <si>
    <t>Rasse</t>
  </si>
  <si>
    <t>Geschl.</t>
  </si>
  <si>
    <t>A5 (ABH)</t>
  </si>
  <si>
    <r>
      <t xml:space="preserve">Ergebnisse - </t>
    </r>
    <r>
      <rPr>
        <b/>
        <sz val="9.5"/>
        <rFont val="Arial"/>
        <family val="2"/>
      </rPr>
      <t>Team am 19.03.2023</t>
    </r>
  </si>
  <si>
    <t>Spessart Cup 2023 in Langenprozelten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</si>
</sst>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Times New Roman"/>
      <charset val="204"/>
    </font>
    <font>
      <b/>
      <sz val="8.5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20"/>
      <color rgb="FF000000"/>
      <name val="Arial"/>
      <family val="2"/>
    </font>
    <font>
      <b/>
      <sz val="12"/>
      <name val="Arial"/>
      <family val="2"/>
    </font>
    <font>
      <b/>
      <sz val="9.5"/>
      <name val="Arial"/>
    </font>
    <font>
      <b/>
      <sz val="9.5"/>
      <name val="Arial"/>
      <family val="2"/>
    </font>
    <font>
      <b/>
      <sz val="8"/>
      <name val="Arial"/>
    </font>
    <font>
      <b/>
      <u/>
      <sz val="8"/>
      <name val="Arial"/>
      <family val="2"/>
    </font>
    <font>
      <b/>
      <i/>
      <sz val="8"/>
      <name val="Arial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8"/>
      <name val="Arial"/>
    </font>
    <font>
      <sz val="8"/>
      <name val="Arial"/>
      <family val="2"/>
    </font>
    <font>
      <sz val="9.5"/>
      <name val="Times New Roman"/>
    </font>
    <font>
      <sz val="9.5"/>
      <name val="Times New Roman"/>
      <family val="1"/>
    </font>
    <font>
      <sz val="9.5"/>
      <color rgb="FF000000"/>
      <name val="Times New Roman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</cellStyleXfs>
  <cellXfs count="22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shrinkToFit="1"/>
    </xf>
    <xf numFmtId="0" fontId="8" fillId="0" borderId="1" xfId="3" applyFont="1" applyFill="1" applyBorder="1" applyAlignment="1" applyProtection="1">
      <alignment horizontal="center"/>
    </xf>
    <xf numFmtId="9" fontId="8" fillId="0" borderId="1" xfId="2" applyNumberFormat="1" applyFont="1" applyFill="1" applyBorder="1" applyAlignment="1" applyProtection="1">
      <alignment horizontal="center"/>
    </xf>
    <xf numFmtId="0" fontId="7" fillId="0" borderId="1" xfId="3" applyFont="1" applyFill="1" applyBorder="1" applyAlignment="1">
      <alignment horizontal="center"/>
    </xf>
    <xf numFmtId="0" fontId="8" fillId="0" borderId="3" xfId="3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>
      <alignment horizontal="center" shrinkToFit="1"/>
    </xf>
    <xf numFmtId="0" fontId="11" fillId="0" borderId="1" xfId="3" applyFont="1" applyFill="1" applyBorder="1" applyAlignment="1" applyProtection="1">
      <alignment horizontal="center"/>
    </xf>
    <xf numFmtId="0" fontId="5" fillId="0" borderId="1" xfId="3" applyFont="1" applyFill="1" applyBorder="1" applyAlignment="1">
      <alignment horizontal="center"/>
    </xf>
    <xf numFmtId="0" fontId="11" fillId="0" borderId="3" xfId="3" applyFont="1" applyFill="1" applyBorder="1" applyAlignment="1" applyProtection="1">
      <alignment horizontal="center"/>
    </xf>
    <xf numFmtId="1" fontId="9" fillId="2" borderId="1" xfId="0" applyNumberFormat="1" applyFont="1" applyFill="1" applyBorder="1" applyAlignment="1">
      <alignment horizontal="center" shrinkToFit="1"/>
    </xf>
    <xf numFmtId="0" fontId="11" fillId="2" borderId="1" xfId="3" applyFont="1" applyFill="1" applyBorder="1" applyAlignment="1" applyProtection="1">
      <alignment horizontal="center"/>
    </xf>
    <xf numFmtId="0" fontId="5" fillId="2" borderId="1" xfId="3" applyFont="1" applyFill="1" applyBorder="1" applyAlignment="1">
      <alignment horizontal="center"/>
    </xf>
    <xf numFmtId="0" fontId="11" fillId="2" borderId="3" xfId="3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1" fontId="7" fillId="0" borderId="8" xfId="3" applyNumberFormat="1" applyFont="1" applyFill="1" applyBorder="1" applyAlignment="1" applyProtection="1">
      <alignment horizontal="center"/>
    </xf>
    <xf numFmtId="1" fontId="5" fillId="0" borderId="8" xfId="3" applyNumberFormat="1" applyFont="1" applyFill="1" applyBorder="1" applyAlignment="1" applyProtection="1">
      <alignment horizontal="center"/>
    </xf>
    <xf numFmtId="1" fontId="5" fillId="2" borderId="8" xfId="3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shrinkToFit="1"/>
    </xf>
    <xf numFmtId="1" fontId="5" fillId="2" borderId="19" xfId="3" applyNumberFormat="1" applyFont="1" applyFill="1" applyBorder="1" applyAlignment="1" applyProtection="1">
      <alignment horizontal="center"/>
    </xf>
    <xf numFmtId="0" fontId="11" fillId="2" borderId="5" xfId="3" applyFont="1" applyFill="1" applyBorder="1" applyAlignment="1" applyProtection="1">
      <alignment horizontal="center"/>
    </xf>
    <xf numFmtId="0" fontId="5" fillId="2" borderId="5" xfId="3" applyFont="1" applyFill="1" applyBorder="1" applyAlignment="1">
      <alignment horizontal="center"/>
    </xf>
    <xf numFmtId="0" fontId="11" fillId="2" borderId="6" xfId="3" applyFont="1" applyFill="1" applyBorder="1" applyAlignment="1" applyProtection="1">
      <alignment horizontal="center"/>
    </xf>
    <xf numFmtId="9" fontId="8" fillId="2" borderId="1" xfId="2" applyNumberFormat="1" applyFont="1" applyFill="1" applyBorder="1" applyAlignment="1" applyProtection="1">
      <alignment horizontal="center"/>
    </xf>
    <xf numFmtId="9" fontId="8" fillId="2" borderId="5" xfId="2" applyNumberFormat="1" applyFont="1" applyFill="1" applyBorder="1" applyAlignment="1" applyProtection="1">
      <alignment horizontal="center"/>
    </xf>
    <xf numFmtId="1" fontId="9" fillId="4" borderId="1" xfId="0" applyNumberFormat="1" applyFont="1" applyFill="1" applyBorder="1" applyAlignment="1">
      <alignment horizontal="center" shrinkToFit="1"/>
    </xf>
    <xf numFmtId="1" fontId="5" fillId="4" borderId="8" xfId="3" applyNumberFormat="1" applyFont="1" applyFill="1" applyBorder="1" applyAlignment="1" applyProtection="1">
      <alignment horizontal="center"/>
    </xf>
    <xf numFmtId="0" fontId="11" fillId="4" borderId="1" xfId="3" applyFont="1" applyFill="1" applyBorder="1" applyAlignment="1" applyProtection="1">
      <alignment horizontal="center"/>
    </xf>
    <xf numFmtId="9" fontId="8" fillId="4" borderId="1" xfId="2" applyNumberFormat="1" applyFont="1" applyFill="1" applyBorder="1" applyAlignment="1" applyProtection="1">
      <alignment horizontal="center"/>
    </xf>
    <xf numFmtId="0" fontId="5" fillId="4" borderId="1" xfId="3" applyFont="1" applyFill="1" applyBorder="1" applyAlignment="1">
      <alignment horizontal="center"/>
    </xf>
    <xf numFmtId="0" fontId="11" fillId="4" borderId="3" xfId="3" applyFont="1" applyFill="1" applyBorder="1" applyAlignment="1" applyProtection="1">
      <alignment horizontal="center"/>
    </xf>
    <xf numFmtId="1" fontId="7" fillId="4" borderId="1" xfId="0" applyNumberFormat="1" applyFont="1" applyFill="1" applyBorder="1" applyAlignment="1">
      <alignment horizontal="center" shrinkToFit="1"/>
    </xf>
    <xf numFmtId="1" fontId="7" fillId="4" borderId="8" xfId="3" applyNumberFormat="1" applyFont="1" applyFill="1" applyBorder="1" applyAlignment="1" applyProtection="1">
      <alignment horizontal="center"/>
    </xf>
    <xf numFmtId="0" fontId="8" fillId="4" borderId="1" xfId="3" applyFont="1" applyFill="1" applyBorder="1" applyAlignment="1" applyProtection="1">
      <alignment horizontal="center"/>
    </xf>
    <xf numFmtId="0" fontId="8" fillId="4" borderId="3" xfId="3" applyFont="1" applyFill="1" applyBorder="1" applyAlignment="1" applyProtection="1">
      <alignment horizontal="center"/>
    </xf>
    <xf numFmtId="1" fontId="7" fillId="4" borderId="15" xfId="0" applyNumberFormat="1" applyFont="1" applyFill="1" applyBorder="1" applyAlignment="1">
      <alignment horizontal="center" shrinkToFit="1"/>
    </xf>
    <xf numFmtId="1" fontId="7" fillId="4" borderId="18" xfId="3" applyNumberFormat="1" applyFont="1" applyFill="1" applyBorder="1" applyAlignment="1" applyProtection="1">
      <alignment horizontal="center"/>
    </xf>
    <xf numFmtId="0" fontId="8" fillId="4" borderId="15" xfId="3" applyFont="1" applyFill="1" applyBorder="1" applyAlignment="1" applyProtection="1">
      <alignment horizontal="center"/>
    </xf>
    <xf numFmtId="9" fontId="8" fillId="4" borderId="15" xfId="2" applyNumberFormat="1" applyFont="1" applyFill="1" applyBorder="1" applyAlignment="1" applyProtection="1">
      <alignment horizontal="center"/>
    </xf>
    <xf numFmtId="0" fontId="7" fillId="4" borderId="15" xfId="3" applyFont="1" applyFill="1" applyBorder="1" applyAlignment="1">
      <alignment horizontal="center"/>
    </xf>
    <xf numFmtId="0" fontId="8" fillId="4" borderId="16" xfId="3" applyFont="1" applyFill="1" applyBorder="1" applyAlignment="1" applyProtection="1">
      <alignment horizontal="center"/>
    </xf>
    <xf numFmtId="0" fontId="7" fillId="4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7" fillId="4" borderId="25" xfId="3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1" fontId="7" fillId="4" borderId="28" xfId="0" applyNumberFormat="1" applyFont="1" applyFill="1" applyBorder="1" applyAlignment="1">
      <alignment horizontal="center" shrinkToFit="1"/>
    </xf>
    <xf numFmtId="1" fontId="7" fillId="0" borderId="29" xfId="0" applyNumberFormat="1" applyFont="1" applyFill="1" applyBorder="1" applyAlignment="1">
      <alignment horizontal="center" shrinkToFit="1"/>
    </xf>
    <xf numFmtId="1" fontId="7" fillId="4" borderId="29" xfId="0" applyNumberFormat="1" applyFont="1" applyFill="1" applyBorder="1" applyAlignment="1">
      <alignment horizontal="center" shrinkToFit="1"/>
    </xf>
    <xf numFmtId="1" fontId="10" fillId="4" borderId="29" xfId="0" applyNumberFormat="1" applyFont="1" applyFill="1" applyBorder="1" applyAlignment="1">
      <alignment horizontal="center" shrinkToFit="1"/>
    </xf>
    <xf numFmtId="1" fontId="10" fillId="0" borderId="29" xfId="0" applyNumberFormat="1" applyFont="1" applyFill="1" applyBorder="1" applyAlignment="1">
      <alignment horizontal="center" shrinkToFit="1"/>
    </xf>
    <xf numFmtId="1" fontId="10" fillId="2" borderId="29" xfId="0" applyNumberFormat="1" applyFont="1" applyFill="1" applyBorder="1" applyAlignment="1">
      <alignment horizontal="center" shrinkToFit="1"/>
    </xf>
    <xf numFmtId="1" fontId="5" fillId="2" borderId="29" xfId="0" applyNumberFormat="1" applyFont="1" applyFill="1" applyBorder="1" applyAlignment="1">
      <alignment horizontal="center" shrinkToFit="1"/>
    </xf>
    <xf numFmtId="1" fontId="10" fillId="2" borderId="27" xfId="0" applyNumberFormat="1" applyFont="1" applyFill="1" applyBorder="1" applyAlignment="1">
      <alignment horizontal="center" shrinkToFit="1"/>
    </xf>
    <xf numFmtId="1" fontId="7" fillId="4" borderId="26" xfId="0" applyNumberFormat="1" applyFont="1" applyFill="1" applyBorder="1" applyAlignment="1">
      <alignment horizontal="center" shrinkToFit="1"/>
    </xf>
    <xf numFmtId="0" fontId="2" fillId="5" borderId="33" xfId="0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shrinkToFit="1"/>
    </xf>
    <xf numFmtId="1" fontId="5" fillId="4" borderId="29" xfId="0" applyNumberFormat="1" applyFont="1" applyFill="1" applyBorder="1" applyAlignment="1">
      <alignment horizontal="center" shrinkToFit="1"/>
    </xf>
    <xf numFmtId="0" fontId="0" fillId="6" borderId="0" xfId="0" applyFill="1" applyBorder="1" applyAlignment="1">
      <alignment horizontal="left" wrapText="1"/>
    </xf>
    <xf numFmtId="0" fontId="0" fillId="6" borderId="3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4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2" fillId="0" borderId="44" xfId="0" applyFont="1" applyFill="1" applyBorder="1" applyAlignment="1">
      <alignment horizontal="center" wrapText="1"/>
    </xf>
    <xf numFmtId="0" fontId="24" fillId="0" borderId="44" xfId="0" applyFont="1" applyFill="1" applyBorder="1" applyAlignment="1">
      <alignment horizontal="left" wrapText="1"/>
    </xf>
    <xf numFmtId="0" fontId="24" fillId="0" borderId="44" xfId="0" applyFont="1" applyFill="1" applyBorder="1" applyAlignment="1">
      <alignment horizontal="center" wrapText="1"/>
    </xf>
    <xf numFmtId="0" fontId="22" fillId="0" borderId="47" xfId="0" applyFont="1" applyFill="1" applyBorder="1" applyAlignment="1">
      <alignment horizontal="center" wrapText="1"/>
    </xf>
    <xf numFmtId="0" fontId="24" fillId="0" borderId="47" xfId="0" applyFont="1" applyFill="1" applyBorder="1" applyAlignment="1">
      <alignment horizontal="left" wrapText="1"/>
    </xf>
    <xf numFmtId="0" fontId="24" fillId="0" borderId="4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" fontId="21" fillId="0" borderId="48" xfId="0" applyNumberFormat="1" applyFont="1" applyFill="1" applyBorder="1" applyAlignment="1">
      <alignment horizontal="right" shrinkToFit="1"/>
    </xf>
    <xf numFmtId="0" fontId="22" fillId="0" borderId="49" xfId="0" applyFont="1" applyFill="1" applyBorder="1" applyAlignment="1">
      <alignment horizontal="center" wrapText="1"/>
    </xf>
    <xf numFmtId="0" fontId="24" fillId="0" borderId="49" xfId="0" applyFont="1" applyFill="1" applyBorder="1" applyAlignment="1">
      <alignment horizontal="left" wrapText="1"/>
    </xf>
    <xf numFmtId="0" fontId="24" fillId="0" borderId="49" xfId="0" applyFont="1" applyFill="1" applyBorder="1" applyAlignment="1">
      <alignment horizontal="center" wrapText="1"/>
    </xf>
    <xf numFmtId="1" fontId="28" fillId="0" borderId="51" xfId="0" applyNumberFormat="1" applyFont="1" applyFill="1" applyBorder="1" applyAlignment="1">
      <alignment horizontal="center" shrinkToFit="1"/>
    </xf>
    <xf numFmtId="1" fontId="21" fillId="0" borderId="52" xfId="0" applyNumberFormat="1" applyFont="1" applyFill="1" applyBorder="1" applyAlignment="1">
      <alignment horizontal="right" shrinkToFit="1"/>
    </xf>
    <xf numFmtId="1" fontId="28" fillId="0" borderId="53" xfId="0" applyNumberFormat="1" applyFont="1" applyFill="1" applyBorder="1" applyAlignment="1">
      <alignment horizontal="center" shrinkToFit="1"/>
    </xf>
    <xf numFmtId="1" fontId="21" fillId="0" borderId="54" xfId="0" applyNumberFormat="1" applyFont="1" applyFill="1" applyBorder="1" applyAlignment="1">
      <alignment horizontal="right" shrinkToFit="1"/>
    </xf>
    <xf numFmtId="0" fontId="22" fillId="0" borderId="33" xfId="0" applyFont="1" applyFill="1" applyBorder="1" applyAlignment="1">
      <alignment horizontal="center" wrapText="1"/>
    </xf>
    <xf numFmtId="0" fontId="24" fillId="0" borderId="33" xfId="0" applyFont="1" applyFill="1" applyBorder="1" applyAlignment="1">
      <alignment horizontal="left" wrapText="1"/>
    </xf>
    <xf numFmtId="0" fontId="24" fillId="0" borderId="33" xfId="0" applyFont="1" applyFill="1" applyBorder="1" applyAlignment="1">
      <alignment horizontal="center" wrapText="1"/>
    </xf>
    <xf numFmtId="1" fontId="28" fillId="0" borderId="56" xfId="0" applyNumberFormat="1" applyFont="1" applyFill="1" applyBorder="1" applyAlignment="1">
      <alignment horizontal="center" shrinkToFit="1"/>
    </xf>
    <xf numFmtId="1" fontId="21" fillId="4" borderId="48" xfId="0" applyNumberFormat="1" applyFont="1" applyFill="1" applyBorder="1" applyAlignment="1">
      <alignment horizontal="right" shrinkToFit="1"/>
    </xf>
    <xf numFmtId="0" fontId="22" fillId="4" borderId="49" xfId="0" applyFont="1" applyFill="1" applyBorder="1" applyAlignment="1">
      <alignment horizontal="center" wrapText="1"/>
    </xf>
    <xf numFmtId="0" fontId="24" fillId="4" borderId="49" xfId="0" applyFont="1" applyFill="1" applyBorder="1" applyAlignment="1">
      <alignment horizontal="left" wrapText="1"/>
    </xf>
    <xf numFmtId="0" fontId="24" fillId="4" borderId="49" xfId="0" applyFont="1" applyFill="1" applyBorder="1" applyAlignment="1">
      <alignment horizontal="center" wrapText="1"/>
    </xf>
    <xf numFmtId="1" fontId="28" fillId="4" borderId="51" xfId="0" applyNumberFormat="1" applyFont="1" applyFill="1" applyBorder="1" applyAlignment="1">
      <alignment horizontal="center" shrinkToFit="1"/>
    </xf>
    <xf numFmtId="1" fontId="21" fillId="4" borderId="52" xfId="0" applyNumberFormat="1" applyFont="1" applyFill="1" applyBorder="1" applyAlignment="1">
      <alignment horizontal="right" shrinkToFit="1"/>
    </xf>
    <xf numFmtId="0" fontId="22" fillId="4" borderId="44" xfId="0" applyFont="1" applyFill="1" applyBorder="1" applyAlignment="1">
      <alignment horizontal="center" wrapText="1"/>
    </xf>
    <xf numFmtId="0" fontId="24" fillId="4" borderId="44" xfId="0" applyFont="1" applyFill="1" applyBorder="1" applyAlignment="1">
      <alignment horizontal="left" wrapText="1"/>
    </xf>
    <xf numFmtId="0" fontId="24" fillId="4" borderId="44" xfId="0" applyFont="1" applyFill="1" applyBorder="1" applyAlignment="1">
      <alignment horizontal="center" wrapText="1"/>
    </xf>
    <xf numFmtId="1" fontId="28" fillId="4" borderId="53" xfId="0" applyNumberFormat="1" applyFont="1" applyFill="1" applyBorder="1" applyAlignment="1">
      <alignment horizontal="center" shrinkToFit="1"/>
    </xf>
    <xf numFmtId="1" fontId="21" fillId="4" borderId="54" xfId="0" applyNumberFormat="1" applyFont="1" applyFill="1" applyBorder="1" applyAlignment="1">
      <alignment horizontal="right" shrinkToFit="1"/>
    </xf>
    <xf numFmtId="0" fontId="22" fillId="4" borderId="33" xfId="0" applyFont="1" applyFill="1" applyBorder="1" applyAlignment="1">
      <alignment horizontal="center" wrapText="1"/>
    </xf>
    <xf numFmtId="0" fontId="24" fillId="4" borderId="33" xfId="0" applyFont="1" applyFill="1" applyBorder="1" applyAlignment="1">
      <alignment horizontal="left" wrapText="1"/>
    </xf>
    <xf numFmtId="0" fontId="24" fillId="4" borderId="33" xfId="0" applyFont="1" applyFill="1" applyBorder="1" applyAlignment="1">
      <alignment horizontal="center" wrapText="1"/>
    </xf>
    <xf numFmtId="1" fontId="28" fillId="4" borderId="56" xfId="0" applyNumberFormat="1" applyFont="1" applyFill="1" applyBorder="1" applyAlignment="1">
      <alignment horizontal="center" shrinkToFit="1"/>
    </xf>
    <xf numFmtId="0" fontId="0" fillId="4" borderId="49" xfId="0" applyFill="1" applyBorder="1" applyAlignment="1">
      <alignment horizontal="left" wrapText="1"/>
    </xf>
    <xf numFmtId="0" fontId="22" fillId="0" borderId="45" xfId="0" applyFont="1" applyFill="1" applyBorder="1" applyAlignment="1">
      <alignment horizontal="center" wrapText="1"/>
    </xf>
    <xf numFmtId="0" fontId="24" fillId="0" borderId="45" xfId="0" applyFont="1" applyFill="1" applyBorder="1" applyAlignment="1">
      <alignment horizontal="left" wrapText="1"/>
    </xf>
    <xf numFmtId="0" fontId="24" fillId="0" borderId="45" xfId="0" applyFont="1" applyFill="1" applyBorder="1" applyAlignment="1">
      <alignment horizontal="center" wrapText="1"/>
    </xf>
    <xf numFmtId="0" fontId="25" fillId="0" borderId="49" xfId="0" applyFont="1" applyFill="1" applyBorder="1" applyAlignment="1">
      <alignment horizontal="center" wrapText="1"/>
    </xf>
    <xf numFmtId="0" fontId="25" fillId="0" borderId="49" xfId="0" applyFont="1" applyFill="1" applyBorder="1" applyAlignment="1">
      <alignment horizontal="left" wrapText="1"/>
    </xf>
    <xf numFmtId="0" fontId="22" fillId="4" borderId="44" xfId="0" applyFont="1" applyFill="1" applyBorder="1" applyAlignment="1">
      <alignment horizontal="left" wrapText="1"/>
    </xf>
    <xf numFmtId="0" fontId="25" fillId="4" borderId="44" xfId="0" applyFont="1" applyFill="1" applyBorder="1" applyAlignment="1">
      <alignment horizontal="left" wrapText="1"/>
    </xf>
    <xf numFmtId="0" fontId="25" fillId="4" borderId="44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2" fillId="6" borderId="45" xfId="0" applyFont="1" applyFill="1" applyBorder="1" applyAlignment="1">
      <alignment horizontal="center" wrapText="1"/>
    </xf>
    <xf numFmtId="0" fontId="12" fillId="6" borderId="45" xfId="0" applyFont="1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59" xfId="0" applyFill="1" applyBorder="1" applyAlignment="1">
      <alignment horizontal="left" wrapText="1"/>
    </xf>
    <xf numFmtId="0" fontId="0" fillId="6" borderId="20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12" fillId="6" borderId="64" xfId="0" applyFont="1" applyFill="1" applyBorder="1" applyAlignment="1">
      <alignment horizontal="center" wrapText="1"/>
    </xf>
    <xf numFmtId="1" fontId="21" fillId="0" borderId="65" xfId="0" applyNumberFormat="1" applyFont="1" applyFill="1" applyBorder="1" applyAlignment="1">
      <alignment horizontal="right" shrinkToFit="1"/>
    </xf>
    <xf numFmtId="1" fontId="28" fillId="0" borderId="66" xfId="0" applyNumberFormat="1" applyFont="1" applyFill="1" applyBorder="1" applyAlignment="1">
      <alignment horizontal="center" shrinkToFit="1"/>
    </xf>
    <xf numFmtId="1" fontId="21" fillId="0" borderId="67" xfId="0" applyNumberFormat="1" applyFont="1" applyFill="1" applyBorder="1" applyAlignment="1">
      <alignment horizontal="right" shrinkToFit="1"/>
    </xf>
    <xf numFmtId="1" fontId="28" fillId="0" borderId="64" xfId="0" applyNumberFormat="1" applyFont="1" applyFill="1" applyBorder="1" applyAlignment="1">
      <alignment horizontal="center" shrinkToFi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left" wrapText="1"/>
    </xf>
    <xf numFmtId="0" fontId="2" fillId="5" borderId="31" xfId="0" applyFont="1" applyFill="1" applyBorder="1" applyAlignment="1">
      <alignment horizontal="left" wrapText="1"/>
    </xf>
    <xf numFmtId="0" fontId="2" fillId="5" borderId="3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left" wrapText="1"/>
    </xf>
    <xf numFmtId="0" fontId="0" fillId="0" borderId="46" xfId="0" applyFill="1" applyBorder="1" applyAlignment="1">
      <alignment horizontal="left" wrapText="1"/>
    </xf>
    <xf numFmtId="0" fontId="0" fillId="0" borderId="55" xfId="0" applyFill="1" applyBorder="1" applyAlignment="1">
      <alignment horizontal="left" wrapText="1"/>
    </xf>
    <xf numFmtId="1" fontId="27" fillId="0" borderId="57" xfId="0" applyNumberFormat="1" applyFont="1" applyFill="1" applyBorder="1" applyAlignment="1">
      <alignment horizontal="center" shrinkToFit="1"/>
    </xf>
    <xf numFmtId="1" fontId="27" fillId="0" borderId="37" xfId="0" applyNumberFormat="1" applyFont="1" applyFill="1" applyBorder="1" applyAlignment="1">
      <alignment horizontal="center" shrinkToFit="1"/>
    </xf>
    <xf numFmtId="1" fontId="27" fillId="0" borderId="58" xfId="0" applyNumberFormat="1" applyFont="1" applyFill="1" applyBorder="1" applyAlignment="1">
      <alignment horizontal="center" shrinkToFit="1"/>
    </xf>
    <xf numFmtId="1" fontId="26" fillId="4" borderId="50" xfId="0" applyNumberFormat="1" applyFont="1" applyFill="1" applyBorder="1" applyAlignment="1">
      <alignment horizontal="center" shrinkToFit="1"/>
    </xf>
    <xf numFmtId="1" fontId="26" fillId="4" borderId="46" xfId="0" applyNumberFormat="1" applyFont="1" applyFill="1" applyBorder="1" applyAlignment="1">
      <alignment horizontal="center" shrinkToFit="1"/>
    </xf>
    <xf numFmtId="1" fontId="26" fillId="4" borderId="55" xfId="0" applyNumberFormat="1" applyFont="1" applyFill="1" applyBorder="1" applyAlignment="1">
      <alignment horizontal="center" shrinkToFit="1"/>
    </xf>
    <xf numFmtId="1" fontId="27" fillId="4" borderId="50" xfId="0" applyNumberFormat="1" applyFont="1" applyFill="1" applyBorder="1" applyAlignment="1">
      <alignment horizontal="center" shrinkToFit="1"/>
    </xf>
    <xf numFmtId="1" fontId="27" fillId="4" borderId="46" xfId="0" applyNumberFormat="1" applyFont="1" applyFill="1" applyBorder="1" applyAlignment="1">
      <alignment horizontal="center" shrinkToFit="1"/>
    </xf>
    <xf numFmtId="1" fontId="27" fillId="4" borderId="55" xfId="0" applyNumberFormat="1" applyFont="1" applyFill="1" applyBorder="1" applyAlignment="1">
      <alignment horizontal="center" shrinkToFit="1"/>
    </xf>
    <xf numFmtId="1" fontId="26" fillId="0" borderId="50" xfId="0" applyNumberFormat="1" applyFont="1" applyFill="1" applyBorder="1" applyAlignment="1">
      <alignment horizontal="center" shrinkToFit="1"/>
    </xf>
    <xf numFmtId="1" fontId="26" fillId="0" borderId="46" xfId="0" applyNumberFormat="1" applyFont="1" applyFill="1" applyBorder="1" applyAlignment="1">
      <alignment horizontal="center" shrinkToFit="1"/>
    </xf>
    <xf numFmtId="1" fontId="26" fillId="0" borderId="55" xfId="0" applyNumberFormat="1" applyFont="1" applyFill="1" applyBorder="1" applyAlignment="1">
      <alignment horizontal="center" shrinkToFit="1"/>
    </xf>
    <xf numFmtId="1" fontId="27" fillId="0" borderId="50" xfId="0" applyNumberFormat="1" applyFont="1" applyFill="1" applyBorder="1" applyAlignment="1">
      <alignment horizontal="center" shrinkToFit="1"/>
    </xf>
    <xf numFmtId="1" fontId="27" fillId="0" borderId="46" xfId="0" applyNumberFormat="1" applyFont="1" applyFill="1" applyBorder="1" applyAlignment="1">
      <alignment horizontal="center" shrinkToFit="1"/>
    </xf>
    <xf numFmtId="1" fontId="27" fillId="0" borderId="55" xfId="0" applyNumberFormat="1" applyFont="1" applyFill="1" applyBorder="1" applyAlignment="1">
      <alignment horizontal="center" shrinkToFit="1"/>
    </xf>
    <xf numFmtId="1" fontId="21" fillId="0" borderId="50" xfId="0" applyNumberFormat="1" applyFont="1" applyFill="1" applyBorder="1" applyAlignment="1">
      <alignment horizontal="center" shrinkToFit="1"/>
    </xf>
    <xf numFmtId="1" fontId="21" fillId="0" borderId="46" xfId="0" applyNumberFormat="1" applyFont="1" applyFill="1" applyBorder="1" applyAlignment="1">
      <alignment horizontal="center" shrinkToFit="1"/>
    </xf>
    <xf numFmtId="1" fontId="21" fillId="0" borderId="55" xfId="0" applyNumberFormat="1" applyFont="1" applyFill="1" applyBorder="1" applyAlignment="1">
      <alignment horizontal="center" shrinkToFit="1"/>
    </xf>
    <xf numFmtId="1" fontId="21" fillId="4" borderId="50" xfId="0" applyNumberFormat="1" applyFont="1" applyFill="1" applyBorder="1" applyAlignment="1">
      <alignment horizontal="center" shrinkToFit="1"/>
    </xf>
    <xf numFmtId="1" fontId="21" fillId="4" borderId="46" xfId="0" applyNumberFormat="1" applyFont="1" applyFill="1" applyBorder="1" applyAlignment="1">
      <alignment horizontal="center" shrinkToFit="1"/>
    </xf>
    <xf numFmtId="1" fontId="21" fillId="4" borderId="55" xfId="0" applyNumberFormat="1" applyFont="1" applyFill="1" applyBorder="1" applyAlignment="1">
      <alignment horizontal="center" shrinkToFit="1"/>
    </xf>
    <xf numFmtId="0" fontId="12" fillId="6" borderId="63" xfId="0" applyFont="1" applyFill="1" applyBorder="1" applyAlignment="1">
      <alignment horizontal="left" wrapText="1"/>
    </xf>
    <xf numFmtId="0" fontId="12" fillId="6" borderId="36" xfId="0" applyFont="1" applyFill="1" applyBorder="1" applyAlignment="1">
      <alignment horizontal="left" wrapText="1"/>
    </xf>
    <xf numFmtId="0" fontId="12" fillId="6" borderId="35" xfId="0" applyFont="1" applyFill="1" applyBorder="1" applyAlignment="1">
      <alignment horizontal="center" wrapText="1"/>
    </xf>
    <xf numFmtId="0" fontId="12" fillId="6" borderId="36" xfId="0" applyFont="1" applyFill="1" applyBorder="1" applyAlignment="1">
      <alignment horizontal="center" wrapText="1"/>
    </xf>
    <xf numFmtId="0" fontId="15" fillId="6" borderId="12" xfId="0" applyFont="1" applyFill="1" applyBorder="1" applyAlignment="1">
      <alignment horizontal="left" wrapText="1"/>
    </xf>
    <xf numFmtId="0" fontId="17" fillId="6" borderId="57" xfId="0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7" fillId="6" borderId="57" xfId="0" applyFont="1" applyFill="1" applyBorder="1" applyAlignment="1">
      <alignment horizontal="left" wrapText="1"/>
    </xf>
    <xf numFmtId="0" fontId="17" fillId="6" borderId="12" xfId="0" applyFont="1" applyFill="1" applyBorder="1" applyAlignment="1">
      <alignment horizontal="left" wrapText="1"/>
    </xf>
    <xf numFmtId="0" fontId="17" fillId="6" borderId="13" xfId="0" applyFont="1" applyFill="1" applyBorder="1" applyAlignment="1">
      <alignment horizontal="left" wrapText="1"/>
    </xf>
    <xf numFmtId="0" fontId="17" fillId="6" borderId="37" xfId="0" applyFont="1" applyFill="1" applyBorder="1" applyAlignment="1">
      <alignment horizontal="left" wrapText="1"/>
    </xf>
    <xf numFmtId="0" fontId="17" fillId="6" borderId="0" xfId="0" applyFont="1" applyFill="1" applyBorder="1" applyAlignment="1">
      <alignment horizontal="left" wrapText="1"/>
    </xf>
    <xf numFmtId="0" fontId="17" fillId="6" borderId="21" xfId="0" applyFont="1" applyFill="1" applyBorder="1" applyAlignment="1">
      <alignment horizontal="left" wrapText="1"/>
    </xf>
    <xf numFmtId="0" fontId="17" fillId="6" borderId="39" xfId="0" applyFont="1" applyFill="1" applyBorder="1" applyAlignment="1">
      <alignment horizontal="left" wrapText="1"/>
    </xf>
    <xf numFmtId="0" fontId="17" fillId="6" borderId="9" xfId="0" applyFont="1" applyFill="1" applyBorder="1" applyAlignment="1">
      <alignment horizontal="left" wrapText="1"/>
    </xf>
    <xf numFmtId="0" fontId="17" fillId="6" borderId="60" xfId="0" applyFont="1" applyFill="1" applyBorder="1" applyAlignment="1">
      <alignment horizontal="left" wrapText="1"/>
    </xf>
    <xf numFmtId="0" fontId="19" fillId="6" borderId="61" xfId="0" applyFont="1" applyFill="1" applyBorder="1" applyAlignment="1">
      <alignment horizontal="center" wrapText="1"/>
    </xf>
    <xf numFmtId="0" fontId="19" fillId="6" borderId="42" xfId="0" applyFont="1" applyFill="1" applyBorder="1" applyAlignment="1">
      <alignment horizontal="center" wrapText="1"/>
    </xf>
    <xf numFmtId="0" fontId="19" fillId="6" borderId="43" xfId="0" applyFont="1" applyFill="1" applyBorder="1" applyAlignment="1">
      <alignment horizontal="center" wrapText="1"/>
    </xf>
    <xf numFmtId="0" fontId="19" fillId="6" borderId="41" xfId="0" applyFont="1" applyFill="1" applyBorder="1" applyAlignment="1">
      <alignment horizontal="center" wrapText="1"/>
    </xf>
    <xf numFmtId="0" fontId="19" fillId="6" borderId="62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left" wrapText="1"/>
    </xf>
    <xf numFmtId="0" fontId="16" fillId="6" borderId="0" xfId="0" applyFont="1" applyFill="1" applyBorder="1" applyAlignment="1">
      <alignment horizontal="left" wrapText="1"/>
    </xf>
  </cellXfs>
  <cellStyles count="4">
    <cellStyle name="Prozent" xfId="2" builtinId="5"/>
    <cellStyle name="Standard" xfId="0" builtinId="0"/>
    <cellStyle name="Standard 2" xfId="1"/>
    <cellStyle name="Standard_Siegerklasse" xfId="3"/>
  </cellStyles>
  <dxfs count="0"/>
  <tableStyles count="0" defaultTableStyle="TableStyleMedium9" defaultPivotStyle="PivotStyleLight16"/>
  <colors>
    <mruColors>
      <color rgb="FFFFFF66"/>
      <color rgb="FF0000FF"/>
      <color rgb="FF99FF66"/>
      <color rgb="FFFFFF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85" zoomScaleNormal="85" workbookViewId="0">
      <pane xSplit="5" ySplit="10" topLeftCell="F11" activePane="bottomRight" state="frozen"/>
      <selection pane="topRight" activeCell="H1" sqref="H1"/>
      <selection pane="bottomLeft" activeCell="A11" sqref="A11"/>
      <selection pane="bottomRight" activeCell="E15" sqref="E15"/>
    </sheetView>
  </sheetViews>
  <sheetFormatPr baseColWidth="10" defaultColWidth="9.33203125" defaultRowHeight="12.75" x14ac:dyDescent="0.2"/>
  <cols>
    <col min="1" max="1" width="4" style="18" customWidth="1"/>
    <col min="2" max="2" width="4.6640625" style="18" customWidth="1"/>
    <col min="3" max="3" width="21.33203125" style="18" customWidth="1"/>
    <col min="4" max="4" width="21.5" style="18" customWidth="1"/>
    <col min="5" max="5" width="54.33203125" style="18" customWidth="1"/>
    <col min="6" max="10" width="15.5" style="18" customWidth="1"/>
    <col min="11" max="11" width="10.33203125" style="18" customWidth="1"/>
    <col min="12" max="12" width="11.83203125" style="18" customWidth="1"/>
    <col min="13" max="13" width="8.5" style="18" customWidth="1"/>
    <col min="14" max="14" width="18.33203125" style="18" bestFit="1" customWidth="1"/>
    <col min="15" max="16384" width="9.33203125" style="18"/>
  </cols>
  <sheetData>
    <row r="1" spans="1:14" ht="12.75" customHeight="1" x14ac:dyDescent="0.2">
      <c r="A1" s="161" t="s">
        <v>4</v>
      </c>
      <c r="B1" s="162"/>
      <c r="C1" s="162"/>
      <c r="D1" s="162"/>
      <c r="E1" s="162"/>
      <c r="F1" s="25"/>
      <c r="G1" s="25"/>
      <c r="H1" s="25"/>
      <c r="I1" s="25"/>
      <c r="J1" s="25"/>
      <c r="K1" s="25"/>
      <c r="L1" s="163" t="s">
        <v>5</v>
      </c>
      <c r="M1" s="164"/>
      <c r="N1" s="165"/>
    </row>
    <row r="2" spans="1:14" ht="12.75" customHeight="1" x14ac:dyDescent="0.2">
      <c r="A2" s="166" t="s">
        <v>232</v>
      </c>
      <c r="B2" s="167"/>
      <c r="C2" s="167"/>
      <c r="D2" s="167"/>
      <c r="E2" s="167"/>
      <c r="F2" s="168" t="s">
        <v>562</v>
      </c>
      <c r="G2" s="168"/>
      <c r="H2" s="168"/>
      <c r="I2" s="168"/>
      <c r="J2" s="168"/>
      <c r="K2" s="169"/>
      <c r="L2" s="4" t="s">
        <v>15</v>
      </c>
      <c r="M2" s="170" t="s">
        <v>6</v>
      </c>
      <c r="N2" s="171"/>
    </row>
    <row r="3" spans="1:14" ht="12.75" customHeight="1" x14ac:dyDescent="0.2">
      <c r="A3" s="166"/>
      <c r="B3" s="167"/>
      <c r="C3" s="167"/>
      <c r="D3" s="167"/>
      <c r="E3" s="167"/>
      <c r="F3" s="168"/>
      <c r="G3" s="168"/>
      <c r="H3" s="168"/>
      <c r="I3" s="168"/>
      <c r="J3" s="168"/>
      <c r="K3" s="169"/>
      <c r="L3" s="3" t="s">
        <v>7</v>
      </c>
      <c r="M3" s="172" t="s">
        <v>11</v>
      </c>
      <c r="N3" s="173"/>
    </row>
    <row r="4" spans="1:14" ht="12.75" customHeight="1" x14ac:dyDescent="0.2">
      <c r="A4" s="26"/>
      <c r="B4" s="24"/>
      <c r="C4" s="24"/>
      <c r="D4" s="24"/>
      <c r="E4" s="24"/>
      <c r="F4" s="168"/>
      <c r="G4" s="168"/>
      <c r="H4" s="168"/>
      <c r="I4" s="168"/>
      <c r="J4" s="168"/>
      <c r="K4" s="169"/>
      <c r="L4" s="4" t="s">
        <v>8</v>
      </c>
      <c r="M4" s="170" t="s">
        <v>12</v>
      </c>
      <c r="N4" s="171"/>
    </row>
    <row r="5" spans="1:14" ht="12.75" customHeight="1" x14ac:dyDescent="0.2">
      <c r="A5" s="174" t="s">
        <v>424</v>
      </c>
      <c r="B5" s="175"/>
      <c r="C5" s="175"/>
      <c r="D5" s="175"/>
      <c r="E5" s="175"/>
      <c r="F5" s="168"/>
      <c r="G5" s="168"/>
      <c r="H5" s="168"/>
      <c r="I5" s="168"/>
      <c r="J5" s="168"/>
      <c r="K5" s="169"/>
      <c r="L5" s="3" t="s">
        <v>9</v>
      </c>
      <c r="M5" s="172" t="s">
        <v>13</v>
      </c>
      <c r="N5" s="173"/>
    </row>
    <row r="6" spans="1:14" ht="12.75" customHeight="1" x14ac:dyDescent="0.2">
      <c r="A6" s="174"/>
      <c r="B6" s="175"/>
      <c r="C6" s="175"/>
      <c r="D6" s="175"/>
      <c r="E6" s="175"/>
      <c r="F6" s="168"/>
      <c r="G6" s="168"/>
      <c r="H6" s="168"/>
      <c r="I6" s="168"/>
      <c r="J6" s="168"/>
      <c r="K6" s="169"/>
      <c r="L6" s="4" t="s">
        <v>10</v>
      </c>
      <c r="M6" s="170" t="s">
        <v>14</v>
      </c>
      <c r="N6" s="171"/>
    </row>
    <row r="7" spans="1:14" ht="12.75" customHeight="1" thickBot="1" x14ac:dyDescent="0.25">
      <c r="A7" s="26"/>
      <c r="B7" s="24"/>
      <c r="C7" s="24"/>
      <c r="D7" s="24"/>
      <c r="E7" s="24"/>
      <c r="F7" s="19"/>
      <c r="G7" s="19"/>
      <c r="H7" s="19"/>
      <c r="I7" s="19"/>
      <c r="J7" s="19"/>
      <c r="K7" s="19"/>
      <c r="L7" s="1"/>
      <c r="M7" s="2"/>
      <c r="N7" s="27"/>
    </row>
    <row r="8" spans="1:14" ht="15" customHeight="1" thickBot="1" x14ac:dyDescent="0.25">
      <c r="A8" s="145" t="s">
        <v>19</v>
      </c>
      <c r="B8" s="146"/>
      <c r="C8" s="146"/>
      <c r="D8" s="146"/>
      <c r="E8" s="146"/>
      <c r="F8" s="149" t="s">
        <v>20</v>
      </c>
      <c r="G8" s="150"/>
      <c r="H8" s="150"/>
      <c r="I8" s="150"/>
      <c r="J8" s="150"/>
      <c r="K8" s="150"/>
      <c r="L8" s="150"/>
      <c r="M8" s="150"/>
      <c r="N8" s="151"/>
    </row>
    <row r="9" spans="1:14" ht="39" customHeight="1" x14ac:dyDescent="0.2">
      <c r="A9" s="147"/>
      <c r="B9" s="148"/>
      <c r="C9" s="148"/>
      <c r="D9" s="148"/>
      <c r="E9" s="148"/>
      <c r="F9" s="68" t="s">
        <v>425</v>
      </c>
      <c r="G9" s="68" t="s">
        <v>64</v>
      </c>
      <c r="H9" s="68" t="s">
        <v>426</v>
      </c>
      <c r="I9" s="68" t="s">
        <v>68</v>
      </c>
      <c r="J9" s="152" t="s">
        <v>21</v>
      </c>
      <c r="K9" s="154" t="s">
        <v>22</v>
      </c>
      <c r="L9" s="154" t="s">
        <v>3</v>
      </c>
      <c r="M9" s="154" t="s">
        <v>23</v>
      </c>
      <c r="N9" s="156" t="s">
        <v>24</v>
      </c>
    </row>
    <row r="10" spans="1:14" ht="28.5" customHeight="1" thickBot="1" x14ac:dyDescent="0.25">
      <c r="A10" s="158" t="s">
        <v>16</v>
      </c>
      <c r="B10" s="159"/>
      <c r="C10" s="160" t="s">
        <v>17</v>
      </c>
      <c r="D10" s="159"/>
      <c r="E10" s="79" t="s">
        <v>18</v>
      </c>
      <c r="F10" s="69" t="s">
        <v>25</v>
      </c>
      <c r="G10" s="69" t="s">
        <v>26</v>
      </c>
      <c r="H10" s="69" t="s">
        <v>27</v>
      </c>
      <c r="I10" s="69" t="s">
        <v>28</v>
      </c>
      <c r="J10" s="153"/>
      <c r="K10" s="155"/>
      <c r="L10" s="155"/>
      <c r="M10" s="155"/>
      <c r="N10" s="157"/>
    </row>
    <row r="11" spans="1:14" s="20" customFormat="1" ht="19.5" customHeight="1" x14ac:dyDescent="0.2">
      <c r="A11" s="51" t="s">
        <v>427</v>
      </c>
      <c r="B11" s="45">
        <v>3</v>
      </c>
      <c r="C11" s="58" t="s">
        <v>428</v>
      </c>
      <c r="D11" s="58" t="s">
        <v>429</v>
      </c>
      <c r="E11" s="58" t="s">
        <v>430</v>
      </c>
      <c r="F11" s="70">
        <v>19</v>
      </c>
      <c r="G11" s="70">
        <v>19</v>
      </c>
      <c r="H11" s="78">
        <v>18</v>
      </c>
      <c r="I11" s="78">
        <v>20</v>
      </c>
      <c r="J11" s="46">
        <f t="shared" ref="J11:J42" si="0">SUM(F11:I11)</f>
        <v>76</v>
      </c>
      <c r="K11" s="47">
        <f t="shared" ref="K11:K42" si="1">COUNTIF(F11:I11,0)</f>
        <v>0</v>
      </c>
      <c r="L11" s="48">
        <f>ROUND(IF(ISNUMBER(F11),J11/80,""),2)</f>
        <v>0.95</v>
      </c>
      <c r="M11" s="49">
        <f>IF(ISNUMBER(F11),RANK(J11,$J$11:$J$38))</f>
        <v>1</v>
      </c>
      <c r="N11" s="50" t="str">
        <f>IF(ISNUMBER(F11),IF(K11&gt;0,"n.B",IF(L11&lt;51%,"n.B.",IF(L11&lt;65%,"bestanden",IF(L11&lt;81%,"gut",IF(L11&lt;91%,"sehr gut","vorzüglich"))))),"")</f>
        <v>vorzüglich</v>
      </c>
    </row>
    <row r="12" spans="1:14" s="20" customFormat="1" ht="19.5" customHeight="1" x14ac:dyDescent="0.2">
      <c r="A12" s="52" t="s">
        <v>427</v>
      </c>
      <c r="B12" s="5">
        <v>47</v>
      </c>
      <c r="C12" s="59" t="s">
        <v>357</v>
      </c>
      <c r="D12" s="59" t="s">
        <v>358</v>
      </c>
      <c r="E12" s="59" t="s">
        <v>431</v>
      </c>
      <c r="F12" s="71">
        <v>17</v>
      </c>
      <c r="G12" s="71">
        <v>18</v>
      </c>
      <c r="H12" s="71">
        <v>20</v>
      </c>
      <c r="I12" s="71">
        <v>20</v>
      </c>
      <c r="J12" s="21">
        <f t="shared" si="0"/>
        <v>75</v>
      </c>
      <c r="K12" s="6">
        <f t="shared" si="1"/>
        <v>0</v>
      </c>
      <c r="L12" s="7">
        <f>ROUND(IF(ISNUMBER(F12),J12/80,""),2)</f>
        <v>0.94</v>
      </c>
      <c r="M12" s="8" t="s">
        <v>422</v>
      </c>
      <c r="N12" s="9" t="str">
        <f>IF(ISNUMBER(F12),IF(K12&gt;0,"n.B",IF(L12&lt;51%,"n.B.",IF(L12&lt;65%,"bestanden",IF(L12&lt;81%,"gut",IF(L12&lt;91%,"sehr gut","vorzüglich"))))),"")</f>
        <v>vorzüglich</v>
      </c>
    </row>
    <row r="13" spans="1:14" s="20" customFormat="1" ht="19.5" customHeight="1" x14ac:dyDescent="0.2">
      <c r="A13" s="53" t="s">
        <v>427</v>
      </c>
      <c r="B13" s="41">
        <v>34</v>
      </c>
      <c r="C13" s="60" t="s">
        <v>432</v>
      </c>
      <c r="D13" s="60" t="s">
        <v>433</v>
      </c>
      <c r="E13" s="60" t="s">
        <v>434</v>
      </c>
      <c r="F13" s="72">
        <v>20</v>
      </c>
      <c r="G13" s="72">
        <v>20</v>
      </c>
      <c r="H13" s="72">
        <v>17</v>
      </c>
      <c r="I13" s="72">
        <v>18</v>
      </c>
      <c r="J13" s="42">
        <f t="shared" si="0"/>
        <v>75</v>
      </c>
      <c r="K13" s="43">
        <f t="shared" si="1"/>
        <v>0</v>
      </c>
      <c r="L13" s="38">
        <f>ROUND(IF(ISNUMBER(F13),J13/80,""),2)</f>
        <v>0.94</v>
      </c>
      <c r="M13" s="65" t="s">
        <v>227</v>
      </c>
      <c r="N13" s="44" t="str">
        <f>IF(ISNUMBER(F13),IF(K13&gt;0,"n.B",IF(L13&lt;51%,"n.B.",IF(L13&lt;65%,"bestanden",IF(L13&lt;81%,"gut",IF(L13&lt;91%,"sehr gut","vorzüglich"))))),"")</f>
        <v>vorzüglich</v>
      </c>
    </row>
    <row r="14" spans="1:14" s="20" customFormat="1" ht="19.5" customHeight="1" x14ac:dyDescent="0.2">
      <c r="A14" s="52" t="s">
        <v>427</v>
      </c>
      <c r="B14" s="5">
        <v>46</v>
      </c>
      <c r="C14" s="59" t="s">
        <v>435</v>
      </c>
      <c r="D14" s="59" t="s">
        <v>436</v>
      </c>
      <c r="E14" s="59" t="s">
        <v>437</v>
      </c>
      <c r="F14" s="71">
        <v>20</v>
      </c>
      <c r="G14" s="71">
        <v>16</v>
      </c>
      <c r="H14" s="71">
        <v>19</v>
      </c>
      <c r="I14" s="71">
        <v>20</v>
      </c>
      <c r="J14" s="21">
        <f t="shared" si="0"/>
        <v>75</v>
      </c>
      <c r="K14" s="6">
        <f t="shared" si="1"/>
        <v>0</v>
      </c>
      <c r="L14" s="7">
        <f>ROUND(IF(ISNUMBER(F14),J14/80,""),2)</f>
        <v>0.94</v>
      </c>
      <c r="M14" s="8" t="s">
        <v>228</v>
      </c>
      <c r="N14" s="9" t="s">
        <v>561</v>
      </c>
    </row>
    <row r="15" spans="1:14" ht="19.5" customHeight="1" x14ac:dyDescent="0.2">
      <c r="A15" s="55" t="s">
        <v>427</v>
      </c>
      <c r="B15" s="35">
        <v>55</v>
      </c>
      <c r="C15" s="62" t="s">
        <v>438</v>
      </c>
      <c r="D15" s="62" t="s">
        <v>130</v>
      </c>
      <c r="E15" s="62" t="s">
        <v>439</v>
      </c>
      <c r="F15" s="73">
        <v>19</v>
      </c>
      <c r="G15" s="73">
        <v>18</v>
      </c>
      <c r="H15" s="73">
        <v>17</v>
      </c>
      <c r="I15" s="73">
        <v>20</v>
      </c>
      <c r="J15" s="36">
        <f t="shared" si="0"/>
        <v>74</v>
      </c>
      <c r="K15" s="37">
        <f t="shared" si="1"/>
        <v>0</v>
      </c>
      <c r="L15" s="38">
        <f>ROUND(IF(ISNUMBER(F15),J15/80,""),2)</f>
        <v>0.93</v>
      </c>
      <c r="M15" s="39">
        <f t="shared" ref="M15:M36" si="2">IF(ISNUMBER(F15),RANK(J15,$J$11:$J$38))</f>
        <v>5</v>
      </c>
      <c r="N15" s="40" t="str">
        <f>IF(ISNUMBER(F15),IF(K15&gt;0,"n.B",IF(L15&lt;51%,"n.B.",IF(L15&lt;65%,"bestanden",IF(L15&lt;81%,"gut",IF(L15&lt;91%,"sehr gut","vorzüglich"))))),"")</f>
        <v>vorzüglich</v>
      </c>
    </row>
    <row r="16" spans="1:14" ht="19.5" customHeight="1" x14ac:dyDescent="0.2">
      <c r="A16" s="54" t="s">
        <v>427</v>
      </c>
      <c r="B16" s="10">
        <v>37</v>
      </c>
      <c r="C16" s="61" t="s">
        <v>440</v>
      </c>
      <c r="D16" s="61" t="s">
        <v>441</v>
      </c>
      <c r="E16" s="61" t="s">
        <v>442</v>
      </c>
      <c r="F16" s="74">
        <v>16</v>
      </c>
      <c r="G16" s="74">
        <v>20</v>
      </c>
      <c r="H16" s="74">
        <v>19</v>
      </c>
      <c r="I16" s="74">
        <v>18</v>
      </c>
      <c r="J16" s="22">
        <f t="shared" si="0"/>
        <v>73</v>
      </c>
      <c r="K16" s="11">
        <f t="shared" si="1"/>
        <v>0</v>
      </c>
      <c r="L16" s="7">
        <f t="shared" ref="L16:L66" si="3">ROUND(IF(ISNUMBER(F16),J16/80,""),2)</f>
        <v>0.91</v>
      </c>
      <c r="M16" s="12">
        <f t="shared" si="2"/>
        <v>6</v>
      </c>
      <c r="N16" s="13" t="s">
        <v>229</v>
      </c>
    </row>
    <row r="17" spans="1:14" ht="19.5" customHeight="1" x14ac:dyDescent="0.2">
      <c r="A17" s="55" t="s">
        <v>427</v>
      </c>
      <c r="B17" s="35">
        <v>39</v>
      </c>
      <c r="C17" s="62" t="s">
        <v>443</v>
      </c>
      <c r="D17" s="62" t="s">
        <v>222</v>
      </c>
      <c r="E17" s="62" t="s">
        <v>444</v>
      </c>
      <c r="F17" s="73">
        <v>20</v>
      </c>
      <c r="G17" s="73">
        <v>18</v>
      </c>
      <c r="H17" s="73">
        <v>15</v>
      </c>
      <c r="I17" s="73">
        <v>20</v>
      </c>
      <c r="J17" s="36">
        <f t="shared" si="0"/>
        <v>73</v>
      </c>
      <c r="K17" s="37">
        <f t="shared" si="1"/>
        <v>0</v>
      </c>
      <c r="L17" s="38">
        <f t="shared" si="3"/>
        <v>0.91</v>
      </c>
      <c r="M17" s="39">
        <f t="shared" si="2"/>
        <v>6</v>
      </c>
      <c r="N17" s="40" t="str">
        <f t="shared" ref="N17:N57" si="4">IF(ISNUMBER(F17),IF(K17&gt;0,"n.B",IF(L17&lt;51%,"n.B.",IF(L17&lt;65%,"bestanden",IF(L17&lt;81%,"gut",IF(L17&lt;91%,"sehr gut","vorzüglich"))))),"")</f>
        <v>vorzüglich</v>
      </c>
    </row>
    <row r="18" spans="1:14" ht="19.5" customHeight="1" x14ac:dyDescent="0.2">
      <c r="A18" s="54" t="s">
        <v>427</v>
      </c>
      <c r="B18" s="10">
        <v>12</v>
      </c>
      <c r="C18" s="61" t="s">
        <v>445</v>
      </c>
      <c r="D18" s="61" t="s">
        <v>446</v>
      </c>
      <c r="E18" s="61" t="s">
        <v>447</v>
      </c>
      <c r="F18" s="74">
        <v>19</v>
      </c>
      <c r="G18" s="74">
        <v>15</v>
      </c>
      <c r="H18" s="74">
        <v>20</v>
      </c>
      <c r="I18" s="74">
        <v>18</v>
      </c>
      <c r="J18" s="22">
        <f t="shared" si="0"/>
        <v>72</v>
      </c>
      <c r="K18" s="11">
        <f t="shared" si="1"/>
        <v>0</v>
      </c>
      <c r="L18" s="7">
        <f t="shared" si="3"/>
        <v>0.9</v>
      </c>
      <c r="M18" s="12">
        <f t="shared" si="2"/>
        <v>8</v>
      </c>
      <c r="N18" s="13" t="str">
        <f t="shared" si="4"/>
        <v>sehr gut</v>
      </c>
    </row>
    <row r="19" spans="1:14" ht="19.5" customHeight="1" x14ac:dyDescent="0.2">
      <c r="A19" s="55" t="s">
        <v>427</v>
      </c>
      <c r="B19" s="35">
        <v>19</v>
      </c>
      <c r="C19" s="62" t="s">
        <v>448</v>
      </c>
      <c r="D19" s="62" t="s">
        <v>449</v>
      </c>
      <c r="E19" s="62" t="s">
        <v>450</v>
      </c>
      <c r="F19" s="73">
        <v>20</v>
      </c>
      <c r="G19" s="73">
        <v>20</v>
      </c>
      <c r="H19" s="73">
        <v>12</v>
      </c>
      <c r="I19" s="73">
        <v>20</v>
      </c>
      <c r="J19" s="36">
        <f t="shared" si="0"/>
        <v>72</v>
      </c>
      <c r="K19" s="37">
        <f t="shared" si="1"/>
        <v>0</v>
      </c>
      <c r="L19" s="38">
        <f t="shared" si="3"/>
        <v>0.9</v>
      </c>
      <c r="M19" s="39">
        <f t="shared" si="2"/>
        <v>8</v>
      </c>
      <c r="N19" s="40" t="str">
        <f t="shared" si="4"/>
        <v>sehr gut</v>
      </c>
    </row>
    <row r="20" spans="1:14" ht="19.5" customHeight="1" x14ac:dyDescent="0.2">
      <c r="A20" s="54" t="s">
        <v>427</v>
      </c>
      <c r="B20" s="10">
        <v>25</v>
      </c>
      <c r="C20" s="61" t="s">
        <v>451</v>
      </c>
      <c r="D20" s="61" t="s">
        <v>433</v>
      </c>
      <c r="E20" s="61" t="s">
        <v>452</v>
      </c>
      <c r="F20" s="74">
        <v>20</v>
      </c>
      <c r="G20" s="74">
        <v>20</v>
      </c>
      <c r="H20" s="74">
        <v>12</v>
      </c>
      <c r="I20" s="74">
        <v>20</v>
      </c>
      <c r="J20" s="22">
        <f t="shared" si="0"/>
        <v>72</v>
      </c>
      <c r="K20" s="11">
        <f t="shared" si="1"/>
        <v>0</v>
      </c>
      <c r="L20" s="7">
        <f t="shared" si="3"/>
        <v>0.9</v>
      </c>
      <c r="M20" s="12">
        <f t="shared" si="2"/>
        <v>8</v>
      </c>
      <c r="N20" s="13" t="str">
        <f t="shared" si="4"/>
        <v>sehr gut</v>
      </c>
    </row>
    <row r="21" spans="1:14" ht="19.5" customHeight="1" x14ac:dyDescent="0.2">
      <c r="A21" s="55" t="s">
        <v>427</v>
      </c>
      <c r="B21" s="35">
        <v>48</v>
      </c>
      <c r="C21" s="62" t="s">
        <v>453</v>
      </c>
      <c r="D21" s="62" t="s">
        <v>41</v>
      </c>
      <c r="E21" s="62" t="s">
        <v>454</v>
      </c>
      <c r="F21" s="73">
        <v>19</v>
      </c>
      <c r="G21" s="73">
        <v>19</v>
      </c>
      <c r="H21" s="73">
        <v>18</v>
      </c>
      <c r="I21" s="73">
        <v>16</v>
      </c>
      <c r="J21" s="36">
        <f t="shared" si="0"/>
        <v>72</v>
      </c>
      <c r="K21" s="37">
        <f t="shared" si="1"/>
        <v>0</v>
      </c>
      <c r="L21" s="38">
        <f t="shared" si="3"/>
        <v>0.9</v>
      </c>
      <c r="M21" s="39">
        <f t="shared" si="2"/>
        <v>8</v>
      </c>
      <c r="N21" s="40" t="str">
        <f t="shared" si="4"/>
        <v>sehr gut</v>
      </c>
    </row>
    <row r="22" spans="1:14" ht="19.5" customHeight="1" x14ac:dyDescent="0.2">
      <c r="A22" s="54" t="s">
        <v>427</v>
      </c>
      <c r="B22" s="10">
        <v>2</v>
      </c>
      <c r="C22" s="61" t="s">
        <v>455</v>
      </c>
      <c r="D22" s="61" t="s">
        <v>456</v>
      </c>
      <c r="E22" s="61" t="s">
        <v>457</v>
      </c>
      <c r="F22" s="74">
        <v>17</v>
      </c>
      <c r="G22" s="74">
        <v>17</v>
      </c>
      <c r="H22" s="74">
        <v>20</v>
      </c>
      <c r="I22" s="74">
        <v>17</v>
      </c>
      <c r="J22" s="22">
        <f t="shared" si="0"/>
        <v>71</v>
      </c>
      <c r="K22" s="11">
        <f t="shared" si="1"/>
        <v>0</v>
      </c>
      <c r="L22" s="7">
        <f t="shared" si="3"/>
        <v>0.89</v>
      </c>
      <c r="M22" s="12">
        <f t="shared" si="2"/>
        <v>12</v>
      </c>
      <c r="N22" s="13" t="str">
        <f t="shared" si="4"/>
        <v>sehr gut</v>
      </c>
    </row>
    <row r="23" spans="1:14" ht="19.5" customHeight="1" x14ac:dyDescent="0.2">
      <c r="A23" s="55" t="s">
        <v>427</v>
      </c>
      <c r="B23" s="35">
        <v>45</v>
      </c>
      <c r="C23" s="62" t="s">
        <v>458</v>
      </c>
      <c r="D23" s="62" t="s">
        <v>222</v>
      </c>
      <c r="E23" s="62" t="s">
        <v>459</v>
      </c>
      <c r="F23" s="73">
        <v>18</v>
      </c>
      <c r="G23" s="73">
        <v>19</v>
      </c>
      <c r="H23" s="73">
        <v>14</v>
      </c>
      <c r="I23" s="73">
        <v>19</v>
      </c>
      <c r="J23" s="36">
        <f t="shared" si="0"/>
        <v>70</v>
      </c>
      <c r="K23" s="37">
        <f t="shared" si="1"/>
        <v>0</v>
      </c>
      <c r="L23" s="38">
        <f t="shared" si="3"/>
        <v>0.88</v>
      </c>
      <c r="M23" s="39">
        <f t="shared" si="2"/>
        <v>13</v>
      </c>
      <c r="N23" s="40" t="str">
        <f t="shared" si="4"/>
        <v>sehr gut</v>
      </c>
    </row>
    <row r="24" spans="1:14" ht="19.5" customHeight="1" x14ac:dyDescent="0.2">
      <c r="A24" s="54" t="s">
        <v>427</v>
      </c>
      <c r="B24" s="10">
        <v>27</v>
      </c>
      <c r="C24" s="61" t="s">
        <v>460</v>
      </c>
      <c r="D24" s="61" t="s">
        <v>222</v>
      </c>
      <c r="E24" s="61" t="s">
        <v>461</v>
      </c>
      <c r="F24" s="74">
        <v>20</v>
      </c>
      <c r="G24" s="74">
        <v>15</v>
      </c>
      <c r="H24" s="74">
        <v>19</v>
      </c>
      <c r="I24" s="74">
        <v>14</v>
      </c>
      <c r="J24" s="22">
        <f t="shared" si="0"/>
        <v>68</v>
      </c>
      <c r="K24" s="11">
        <f t="shared" si="1"/>
        <v>0</v>
      </c>
      <c r="L24" s="7">
        <f t="shared" si="3"/>
        <v>0.85</v>
      </c>
      <c r="M24" s="12">
        <f t="shared" si="2"/>
        <v>14</v>
      </c>
      <c r="N24" s="13" t="str">
        <f t="shared" si="4"/>
        <v>sehr gut</v>
      </c>
    </row>
    <row r="25" spans="1:14" ht="19.5" customHeight="1" x14ac:dyDescent="0.2">
      <c r="A25" s="55" t="s">
        <v>427</v>
      </c>
      <c r="B25" s="35">
        <v>54</v>
      </c>
      <c r="C25" s="62" t="s">
        <v>462</v>
      </c>
      <c r="D25" s="62" t="s">
        <v>324</v>
      </c>
      <c r="E25" s="62" t="s">
        <v>463</v>
      </c>
      <c r="F25" s="73">
        <v>13</v>
      </c>
      <c r="G25" s="73">
        <v>19</v>
      </c>
      <c r="H25" s="73">
        <v>17</v>
      </c>
      <c r="I25" s="73">
        <v>18</v>
      </c>
      <c r="J25" s="36">
        <f t="shared" si="0"/>
        <v>67</v>
      </c>
      <c r="K25" s="37">
        <f t="shared" si="1"/>
        <v>0</v>
      </c>
      <c r="L25" s="38">
        <f t="shared" si="3"/>
        <v>0.84</v>
      </c>
      <c r="M25" s="39">
        <f t="shared" si="2"/>
        <v>15</v>
      </c>
      <c r="N25" s="40" t="str">
        <f t="shared" si="4"/>
        <v>sehr gut</v>
      </c>
    </row>
    <row r="26" spans="1:14" ht="19.5" customHeight="1" x14ac:dyDescent="0.2">
      <c r="A26" s="54" t="s">
        <v>427</v>
      </c>
      <c r="B26" s="10">
        <v>50</v>
      </c>
      <c r="C26" s="61" t="s">
        <v>464</v>
      </c>
      <c r="D26" s="61" t="s">
        <v>104</v>
      </c>
      <c r="E26" s="61" t="s">
        <v>465</v>
      </c>
      <c r="F26" s="74">
        <v>16</v>
      </c>
      <c r="G26" s="74">
        <v>15</v>
      </c>
      <c r="H26" s="74">
        <v>16</v>
      </c>
      <c r="I26" s="74">
        <v>19</v>
      </c>
      <c r="J26" s="22">
        <f t="shared" si="0"/>
        <v>66</v>
      </c>
      <c r="K26" s="11">
        <f t="shared" si="1"/>
        <v>0</v>
      </c>
      <c r="L26" s="7">
        <f t="shared" si="3"/>
        <v>0.83</v>
      </c>
      <c r="M26" s="12">
        <f t="shared" si="2"/>
        <v>16</v>
      </c>
      <c r="N26" s="13" t="str">
        <f t="shared" si="4"/>
        <v>sehr gut</v>
      </c>
    </row>
    <row r="27" spans="1:14" ht="19.5" customHeight="1" x14ac:dyDescent="0.2">
      <c r="A27" s="55" t="s">
        <v>427</v>
      </c>
      <c r="B27" s="35">
        <v>8</v>
      </c>
      <c r="C27" s="62" t="s">
        <v>381</v>
      </c>
      <c r="D27" s="62" t="s">
        <v>55</v>
      </c>
      <c r="E27" s="62" t="s">
        <v>466</v>
      </c>
      <c r="F27" s="73">
        <v>18</v>
      </c>
      <c r="G27" s="73">
        <v>20</v>
      </c>
      <c r="H27" s="73">
        <v>7</v>
      </c>
      <c r="I27" s="73">
        <v>20</v>
      </c>
      <c r="J27" s="36">
        <f t="shared" si="0"/>
        <v>65</v>
      </c>
      <c r="K27" s="37">
        <f t="shared" si="1"/>
        <v>0</v>
      </c>
      <c r="L27" s="38">
        <f t="shared" si="3"/>
        <v>0.81</v>
      </c>
      <c r="M27" s="39">
        <f t="shared" si="2"/>
        <v>17</v>
      </c>
      <c r="N27" s="40" t="str">
        <f t="shared" si="4"/>
        <v>sehr gut</v>
      </c>
    </row>
    <row r="28" spans="1:14" ht="19.5" customHeight="1" x14ac:dyDescent="0.2">
      <c r="A28" s="54" t="s">
        <v>427</v>
      </c>
      <c r="B28" s="10">
        <v>43</v>
      </c>
      <c r="C28" s="61" t="s">
        <v>467</v>
      </c>
      <c r="D28" s="61" t="s">
        <v>468</v>
      </c>
      <c r="E28" s="61" t="s">
        <v>469</v>
      </c>
      <c r="F28" s="74">
        <v>19</v>
      </c>
      <c r="G28" s="74">
        <v>20</v>
      </c>
      <c r="H28" s="74">
        <v>10</v>
      </c>
      <c r="I28" s="74">
        <v>16</v>
      </c>
      <c r="J28" s="22">
        <f t="shared" si="0"/>
        <v>65</v>
      </c>
      <c r="K28" s="11">
        <f t="shared" si="1"/>
        <v>0</v>
      </c>
      <c r="L28" s="7">
        <f t="shared" si="3"/>
        <v>0.81</v>
      </c>
      <c r="M28" s="12">
        <f t="shared" si="2"/>
        <v>17</v>
      </c>
      <c r="N28" s="13" t="str">
        <f t="shared" si="4"/>
        <v>sehr gut</v>
      </c>
    </row>
    <row r="29" spans="1:14" ht="19.5" customHeight="1" x14ac:dyDescent="0.2">
      <c r="A29" s="55" t="s">
        <v>427</v>
      </c>
      <c r="B29" s="35">
        <v>53</v>
      </c>
      <c r="C29" s="62" t="s">
        <v>470</v>
      </c>
      <c r="D29" s="62" t="s">
        <v>379</v>
      </c>
      <c r="E29" s="62" t="s">
        <v>471</v>
      </c>
      <c r="F29" s="73">
        <v>17</v>
      </c>
      <c r="G29" s="73">
        <v>14</v>
      </c>
      <c r="H29" s="73">
        <v>18</v>
      </c>
      <c r="I29" s="73">
        <v>16</v>
      </c>
      <c r="J29" s="36">
        <f t="shared" si="0"/>
        <v>65</v>
      </c>
      <c r="K29" s="37">
        <f t="shared" si="1"/>
        <v>0</v>
      </c>
      <c r="L29" s="38">
        <f t="shared" si="3"/>
        <v>0.81</v>
      </c>
      <c r="M29" s="39">
        <f t="shared" si="2"/>
        <v>17</v>
      </c>
      <c r="N29" s="40" t="str">
        <f t="shared" si="4"/>
        <v>sehr gut</v>
      </c>
    </row>
    <row r="30" spans="1:14" ht="19.5" customHeight="1" x14ac:dyDescent="0.2">
      <c r="A30" s="54" t="s">
        <v>427</v>
      </c>
      <c r="B30" s="10">
        <v>58</v>
      </c>
      <c r="C30" s="61" t="s">
        <v>472</v>
      </c>
      <c r="D30" s="61" t="s">
        <v>473</v>
      </c>
      <c r="E30" s="61" t="s">
        <v>474</v>
      </c>
      <c r="F30" s="74">
        <v>19</v>
      </c>
      <c r="G30" s="74">
        <v>18</v>
      </c>
      <c r="H30" s="74">
        <v>14</v>
      </c>
      <c r="I30" s="74">
        <v>14</v>
      </c>
      <c r="J30" s="22">
        <f t="shared" si="0"/>
        <v>65</v>
      </c>
      <c r="K30" s="11">
        <f t="shared" si="1"/>
        <v>0</v>
      </c>
      <c r="L30" s="7">
        <f t="shared" si="3"/>
        <v>0.81</v>
      </c>
      <c r="M30" s="12">
        <f t="shared" si="2"/>
        <v>17</v>
      </c>
      <c r="N30" s="13" t="str">
        <f t="shared" si="4"/>
        <v>sehr gut</v>
      </c>
    </row>
    <row r="31" spans="1:14" s="67" customFormat="1" ht="19.5" customHeight="1" x14ac:dyDescent="0.2">
      <c r="A31" s="55" t="s">
        <v>427</v>
      </c>
      <c r="B31" s="80">
        <v>51</v>
      </c>
      <c r="C31" s="62" t="s">
        <v>475</v>
      </c>
      <c r="D31" s="62" t="s">
        <v>60</v>
      </c>
      <c r="E31" s="62" t="s">
        <v>476</v>
      </c>
      <c r="F31" s="81">
        <v>17</v>
      </c>
      <c r="G31" s="81">
        <v>13</v>
      </c>
      <c r="H31" s="81">
        <v>18</v>
      </c>
      <c r="I31" s="81">
        <v>16</v>
      </c>
      <c r="J31" s="36">
        <f t="shared" si="0"/>
        <v>64</v>
      </c>
      <c r="K31" s="37">
        <f t="shared" si="1"/>
        <v>0</v>
      </c>
      <c r="L31" s="38">
        <f t="shared" si="3"/>
        <v>0.8</v>
      </c>
      <c r="M31" s="39">
        <f t="shared" si="2"/>
        <v>21</v>
      </c>
      <c r="N31" s="40" t="str">
        <f t="shared" si="4"/>
        <v>gut</v>
      </c>
    </row>
    <row r="32" spans="1:14" ht="19.5" customHeight="1" x14ac:dyDescent="0.2">
      <c r="A32" s="54" t="s">
        <v>427</v>
      </c>
      <c r="B32" s="10">
        <v>57</v>
      </c>
      <c r="C32" s="61" t="s">
        <v>477</v>
      </c>
      <c r="D32" s="61" t="s">
        <v>60</v>
      </c>
      <c r="E32" s="61" t="s">
        <v>478</v>
      </c>
      <c r="F32" s="74">
        <v>19</v>
      </c>
      <c r="G32" s="74">
        <v>13</v>
      </c>
      <c r="H32" s="74">
        <v>12</v>
      </c>
      <c r="I32" s="74">
        <v>16</v>
      </c>
      <c r="J32" s="22">
        <f t="shared" si="0"/>
        <v>60</v>
      </c>
      <c r="K32" s="11">
        <f t="shared" si="1"/>
        <v>0</v>
      </c>
      <c r="L32" s="7">
        <f t="shared" si="3"/>
        <v>0.75</v>
      </c>
      <c r="M32" s="12">
        <f t="shared" si="2"/>
        <v>22</v>
      </c>
      <c r="N32" s="13" t="str">
        <f t="shared" si="4"/>
        <v>gut</v>
      </c>
    </row>
    <row r="33" spans="1:14" ht="19.5" customHeight="1" x14ac:dyDescent="0.2">
      <c r="A33" s="55" t="s">
        <v>427</v>
      </c>
      <c r="B33" s="35">
        <v>30</v>
      </c>
      <c r="C33" s="62" t="s">
        <v>479</v>
      </c>
      <c r="D33" s="62" t="s">
        <v>480</v>
      </c>
      <c r="E33" s="62" t="s">
        <v>481</v>
      </c>
      <c r="F33" s="73">
        <v>8</v>
      </c>
      <c r="G33" s="73">
        <v>19</v>
      </c>
      <c r="H33" s="73">
        <v>14</v>
      </c>
      <c r="I33" s="73">
        <v>17</v>
      </c>
      <c r="J33" s="36">
        <f t="shared" si="0"/>
        <v>58</v>
      </c>
      <c r="K33" s="37">
        <f t="shared" si="1"/>
        <v>0</v>
      </c>
      <c r="L33" s="38">
        <f t="shared" si="3"/>
        <v>0.73</v>
      </c>
      <c r="M33" s="39">
        <f t="shared" si="2"/>
        <v>23</v>
      </c>
      <c r="N33" s="40" t="str">
        <f t="shared" si="4"/>
        <v>gut</v>
      </c>
    </row>
    <row r="34" spans="1:14" ht="19.5" customHeight="1" x14ac:dyDescent="0.2">
      <c r="A34" s="54" t="s">
        <v>427</v>
      </c>
      <c r="B34" s="10">
        <v>41</v>
      </c>
      <c r="C34" s="61" t="s">
        <v>482</v>
      </c>
      <c r="D34" s="61" t="s">
        <v>412</v>
      </c>
      <c r="E34" s="61" t="s">
        <v>483</v>
      </c>
      <c r="F34" s="74">
        <v>18</v>
      </c>
      <c r="G34" s="74">
        <v>10</v>
      </c>
      <c r="H34" s="74">
        <v>12</v>
      </c>
      <c r="I34" s="74">
        <v>18</v>
      </c>
      <c r="J34" s="22">
        <f t="shared" si="0"/>
        <v>58</v>
      </c>
      <c r="K34" s="11">
        <f t="shared" si="1"/>
        <v>0</v>
      </c>
      <c r="L34" s="7">
        <f t="shared" si="3"/>
        <v>0.73</v>
      </c>
      <c r="M34" s="12">
        <f t="shared" si="2"/>
        <v>23</v>
      </c>
      <c r="N34" s="13" t="str">
        <f t="shared" si="4"/>
        <v>gut</v>
      </c>
    </row>
    <row r="35" spans="1:14" ht="19.5" customHeight="1" x14ac:dyDescent="0.2">
      <c r="A35" s="55" t="s">
        <v>427</v>
      </c>
      <c r="B35" s="35">
        <v>32</v>
      </c>
      <c r="C35" s="62" t="s">
        <v>153</v>
      </c>
      <c r="D35" s="62" t="s">
        <v>57</v>
      </c>
      <c r="E35" s="62" t="s">
        <v>484</v>
      </c>
      <c r="F35" s="73">
        <v>15</v>
      </c>
      <c r="G35" s="73">
        <v>20</v>
      </c>
      <c r="H35" s="73">
        <v>10</v>
      </c>
      <c r="I35" s="73">
        <v>12</v>
      </c>
      <c r="J35" s="36">
        <f t="shared" si="0"/>
        <v>57</v>
      </c>
      <c r="K35" s="37">
        <f t="shared" si="1"/>
        <v>0</v>
      </c>
      <c r="L35" s="38">
        <f t="shared" si="3"/>
        <v>0.71</v>
      </c>
      <c r="M35" s="39">
        <f t="shared" si="2"/>
        <v>25</v>
      </c>
      <c r="N35" s="40" t="str">
        <f t="shared" si="4"/>
        <v>gut</v>
      </c>
    </row>
    <row r="36" spans="1:14" ht="19.5" customHeight="1" x14ac:dyDescent="0.2">
      <c r="A36" s="54" t="s">
        <v>427</v>
      </c>
      <c r="B36" s="10">
        <v>13</v>
      </c>
      <c r="C36" s="61" t="s">
        <v>485</v>
      </c>
      <c r="D36" s="61" t="s">
        <v>446</v>
      </c>
      <c r="E36" s="61" t="s">
        <v>486</v>
      </c>
      <c r="F36" s="74">
        <v>20</v>
      </c>
      <c r="G36" s="74">
        <v>6</v>
      </c>
      <c r="H36" s="74">
        <v>7</v>
      </c>
      <c r="I36" s="74">
        <v>20</v>
      </c>
      <c r="J36" s="22">
        <f t="shared" si="0"/>
        <v>53</v>
      </c>
      <c r="K36" s="11">
        <f t="shared" si="1"/>
        <v>0</v>
      </c>
      <c r="L36" s="7">
        <f t="shared" si="3"/>
        <v>0.66</v>
      </c>
      <c r="M36" s="12">
        <f t="shared" si="2"/>
        <v>26</v>
      </c>
      <c r="N36" s="13" t="str">
        <f t="shared" si="4"/>
        <v>gut</v>
      </c>
    </row>
    <row r="37" spans="1:14" ht="19.5" customHeight="1" x14ac:dyDescent="0.2">
      <c r="A37" s="55" t="s">
        <v>427</v>
      </c>
      <c r="B37" s="35">
        <v>61</v>
      </c>
      <c r="C37" s="62" t="s">
        <v>487</v>
      </c>
      <c r="D37" s="62" t="s">
        <v>488</v>
      </c>
      <c r="E37" s="62" t="s">
        <v>489</v>
      </c>
      <c r="F37" s="73">
        <v>17</v>
      </c>
      <c r="G37" s="73">
        <v>17</v>
      </c>
      <c r="H37" s="73">
        <v>6</v>
      </c>
      <c r="I37" s="73">
        <v>12</v>
      </c>
      <c r="J37" s="36">
        <f t="shared" si="0"/>
        <v>52</v>
      </c>
      <c r="K37" s="37">
        <f t="shared" si="1"/>
        <v>0</v>
      </c>
      <c r="L37" s="38">
        <f t="shared" si="3"/>
        <v>0.65</v>
      </c>
      <c r="M37" s="39">
        <f>IF(ISNUMBER(F37),RANK(J37,$J$11:$J$38))</f>
        <v>27</v>
      </c>
      <c r="N37" s="40" t="str">
        <f t="shared" si="4"/>
        <v>gut</v>
      </c>
    </row>
    <row r="38" spans="1:14" ht="19.5" customHeight="1" x14ac:dyDescent="0.2">
      <c r="A38" s="54" t="s">
        <v>427</v>
      </c>
      <c r="B38" s="10">
        <v>15</v>
      </c>
      <c r="C38" s="61" t="s">
        <v>490</v>
      </c>
      <c r="D38" s="61" t="s">
        <v>121</v>
      </c>
      <c r="E38" s="61" t="s">
        <v>491</v>
      </c>
      <c r="F38" s="74">
        <v>10</v>
      </c>
      <c r="G38" s="74">
        <v>13</v>
      </c>
      <c r="H38" s="74">
        <v>5</v>
      </c>
      <c r="I38" s="74">
        <v>13</v>
      </c>
      <c r="J38" s="22">
        <f t="shared" si="0"/>
        <v>41</v>
      </c>
      <c r="K38" s="11">
        <f t="shared" si="1"/>
        <v>0</v>
      </c>
      <c r="L38" s="7">
        <f t="shared" si="3"/>
        <v>0.51</v>
      </c>
      <c r="M38" s="12">
        <f>IF(ISNUMBER(F38),RANK(J38,$J$11:$J$38))</f>
        <v>28</v>
      </c>
      <c r="N38" s="13" t="str">
        <f t="shared" si="4"/>
        <v>bestanden</v>
      </c>
    </row>
    <row r="39" spans="1:14" ht="19.5" customHeight="1" x14ac:dyDescent="0.2">
      <c r="A39" s="56" t="s">
        <v>427</v>
      </c>
      <c r="B39" s="14">
        <v>16</v>
      </c>
      <c r="C39" s="63" t="s">
        <v>72</v>
      </c>
      <c r="D39" s="63" t="s">
        <v>58</v>
      </c>
      <c r="E39" s="63" t="s">
        <v>492</v>
      </c>
      <c r="F39" s="75">
        <v>20</v>
      </c>
      <c r="G39" s="75">
        <v>20</v>
      </c>
      <c r="H39" s="75">
        <v>0</v>
      </c>
      <c r="I39" s="75">
        <v>16</v>
      </c>
      <c r="J39" s="23">
        <f t="shared" si="0"/>
        <v>56</v>
      </c>
      <c r="K39" s="15">
        <f t="shared" si="1"/>
        <v>1</v>
      </c>
      <c r="L39" s="33">
        <f t="shared" si="3"/>
        <v>0.7</v>
      </c>
      <c r="M39" s="16"/>
      <c r="N39" s="17" t="str">
        <f t="shared" si="4"/>
        <v>n.B</v>
      </c>
    </row>
    <row r="40" spans="1:14" ht="19.5" customHeight="1" x14ac:dyDescent="0.2">
      <c r="A40" s="56" t="s">
        <v>427</v>
      </c>
      <c r="B40" s="14">
        <v>29</v>
      </c>
      <c r="C40" s="63" t="s">
        <v>493</v>
      </c>
      <c r="D40" s="63" t="s">
        <v>113</v>
      </c>
      <c r="E40" s="63" t="s">
        <v>494</v>
      </c>
      <c r="F40" s="75">
        <v>20</v>
      </c>
      <c r="G40" s="75">
        <v>17</v>
      </c>
      <c r="H40" s="75">
        <v>0</v>
      </c>
      <c r="I40" s="75">
        <v>19</v>
      </c>
      <c r="J40" s="23">
        <f t="shared" si="0"/>
        <v>56</v>
      </c>
      <c r="K40" s="15">
        <f t="shared" si="1"/>
        <v>1</v>
      </c>
      <c r="L40" s="33">
        <f t="shared" si="3"/>
        <v>0.7</v>
      </c>
      <c r="M40" s="16"/>
      <c r="N40" s="17" t="str">
        <f t="shared" si="4"/>
        <v>n.B</v>
      </c>
    </row>
    <row r="41" spans="1:14" ht="19.5" customHeight="1" x14ac:dyDescent="0.2">
      <c r="A41" s="56" t="s">
        <v>427</v>
      </c>
      <c r="B41" s="14">
        <v>28</v>
      </c>
      <c r="C41" s="63" t="s">
        <v>495</v>
      </c>
      <c r="D41" s="63" t="s">
        <v>56</v>
      </c>
      <c r="E41" s="63" t="s">
        <v>496</v>
      </c>
      <c r="F41" s="75">
        <v>18</v>
      </c>
      <c r="G41" s="75">
        <v>17</v>
      </c>
      <c r="H41" s="75">
        <v>20</v>
      </c>
      <c r="I41" s="75">
        <v>0</v>
      </c>
      <c r="J41" s="23">
        <f t="shared" si="0"/>
        <v>55</v>
      </c>
      <c r="K41" s="15">
        <f t="shared" si="1"/>
        <v>1</v>
      </c>
      <c r="L41" s="33">
        <f t="shared" si="3"/>
        <v>0.69</v>
      </c>
      <c r="M41" s="16"/>
      <c r="N41" s="17" t="str">
        <f t="shared" si="4"/>
        <v>n.B</v>
      </c>
    </row>
    <row r="42" spans="1:14" ht="19.5" customHeight="1" x14ac:dyDescent="0.2">
      <c r="A42" s="56" t="s">
        <v>427</v>
      </c>
      <c r="B42" s="14">
        <v>9</v>
      </c>
      <c r="C42" s="63" t="s">
        <v>497</v>
      </c>
      <c r="D42" s="63" t="s">
        <v>498</v>
      </c>
      <c r="E42" s="63" t="s">
        <v>499</v>
      </c>
      <c r="F42" s="75">
        <v>18</v>
      </c>
      <c r="G42" s="75">
        <v>16</v>
      </c>
      <c r="H42" s="75">
        <v>0</v>
      </c>
      <c r="I42" s="75">
        <v>20</v>
      </c>
      <c r="J42" s="23">
        <f t="shared" si="0"/>
        <v>54</v>
      </c>
      <c r="K42" s="15">
        <f t="shared" si="1"/>
        <v>1</v>
      </c>
      <c r="L42" s="33">
        <f t="shared" si="3"/>
        <v>0.68</v>
      </c>
      <c r="M42" s="16"/>
      <c r="N42" s="17" t="str">
        <f t="shared" si="4"/>
        <v>n.B</v>
      </c>
    </row>
    <row r="43" spans="1:14" ht="19.5" customHeight="1" x14ac:dyDescent="0.2">
      <c r="A43" s="56" t="s">
        <v>427</v>
      </c>
      <c r="B43" s="14">
        <v>20</v>
      </c>
      <c r="C43" s="63" t="s">
        <v>500</v>
      </c>
      <c r="D43" s="63" t="s">
        <v>130</v>
      </c>
      <c r="E43" s="63" t="s">
        <v>501</v>
      </c>
      <c r="F43" s="75">
        <v>20</v>
      </c>
      <c r="G43" s="75">
        <v>0</v>
      </c>
      <c r="H43" s="75">
        <v>15</v>
      </c>
      <c r="I43" s="75">
        <v>19</v>
      </c>
      <c r="J43" s="23">
        <f t="shared" ref="J43:J74" si="5">SUM(F43:I43)</f>
        <v>54</v>
      </c>
      <c r="K43" s="15">
        <f t="shared" ref="K43:K66" si="6">COUNTIF(F43:I43,0)</f>
        <v>1</v>
      </c>
      <c r="L43" s="33">
        <f t="shared" si="3"/>
        <v>0.68</v>
      </c>
      <c r="M43" s="16"/>
      <c r="N43" s="17" t="str">
        <f t="shared" si="4"/>
        <v>n.B</v>
      </c>
    </row>
    <row r="44" spans="1:14" ht="19.5" customHeight="1" x14ac:dyDescent="0.2">
      <c r="A44" s="56" t="s">
        <v>427</v>
      </c>
      <c r="B44" s="14">
        <v>26</v>
      </c>
      <c r="C44" s="63" t="s">
        <v>502</v>
      </c>
      <c r="D44" s="63" t="s">
        <v>49</v>
      </c>
      <c r="E44" s="63" t="s">
        <v>503</v>
      </c>
      <c r="F44" s="75">
        <v>20</v>
      </c>
      <c r="G44" s="75">
        <v>0</v>
      </c>
      <c r="H44" s="75">
        <v>15</v>
      </c>
      <c r="I44" s="75">
        <v>19</v>
      </c>
      <c r="J44" s="23">
        <f t="shared" si="5"/>
        <v>54</v>
      </c>
      <c r="K44" s="15">
        <f t="shared" si="6"/>
        <v>1</v>
      </c>
      <c r="L44" s="33">
        <f t="shared" si="3"/>
        <v>0.68</v>
      </c>
      <c r="M44" s="16"/>
      <c r="N44" s="17" t="str">
        <f t="shared" si="4"/>
        <v>n.B</v>
      </c>
    </row>
    <row r="45" spans="1:14" ht="19.5" customHeight="1" x14ac:dyDescent="0.2">
      <c r="A45" s="56" t="s">
        <v>427</v>
      </c>
      <c r="B45" s="14">
        <v>5</v>
      </c>
      <c r="C45" s="63" t="s">
        <v>504</v>
      </c>
      <c r="D45" s="63" t="s">
        <v>446</v>
      </c>
      <c r="E45" s="63" t="s">
        <v>505</v>
      </c>
      <c r="F45" s="75">
        <v>17</v>
      </c>
      <c r="G45" s="75">
        <v>0</v>
      </c>
      <c r="H45" s="75">
        <v>17</v>
      </c>
      <c r="I45" s="75">
        <v>19</v>
      </c>
      <c r="J45" s="23">
        <f t="shared" si="5"/>
        <v>53</v>
      </c>
      <c r="K45" s="15">
        <f t="shared" si="6"/>
        <v>1</v>
      </c>
      <c r="L45" s="33">
        <f t="shared" si="3"/>
        <v>0.66</v>
      </c>
      <c r="M45" s="16"/>
      <c r="N45" s="17" t="str">
        <f t="shared" si="4"/>
        <v>n.B</v>
      </c>
    </row>
    <row r="46" spans="1:14" ht="19.5" customHeight="1" x14ac:dyDescent="0.2">
      <c r="A46" s="56" t="s">
        <v>427</v>
      </c>
      <c r="B46" s="14">
        <v>35</v>
      </c>
      <c r="C46" s="63" t="s">
        <v>506</v>
      </c>
      <c r="D46" s="63" t="s">
        <v>136</v>
      </c>
      <c r="E46" s="63" t="s">
        <v>507</v>
      </c>
      <c r="F46" s="75">
        <v>14</v>
      </c>
      <c r="G46" s="75">
        <v>0</v>
      </c>
      <c r="H46" s="75">
        <v>19</v>
      </c>
      <c r="I46" s="75">
        <v>20</v>
      </c>
      <c r="J46" s="23">
        <f t="shared" si="5"/>
        <v>53</v>
      </c>
      <c r="K46" s="15">
        <f t="shared" si="6"/>
        <v>1</v>
      </c>
      <c r="L46" s="33">
        <f t="shared" si="3"/>
        <v>0.66</v>
      </c>
      <c r="M46" s="16"/>
      <c r="N46" s="17" t="str">
        <f t="shared" si="4"/>
        <v>n.B</v>
      </c>
    </row>
    <row r="47" spans="1:14" ht="19.5" customHeight="1" x14ac:dyDescent="0.2">
      <c r="A47" s="56" t="s">
        <v>427</v>
      </c>
      <c r="B47" s="14">
        <v>36</v>
      </c>
      <c r="C47" s="63" t="s">
        <v>147</v>
      </c>
      <c r="D47" s="63" t="s">
        <v>81</v>
      </c>
      <c r="E47" s="63" t="s">
        <v>508</v>
      </c>
      <c r="F47" s="75">
        <v>16</v>
      </c>
      <c r="G47" s="75">
        <v>0</v>
      </c>
      <c r="H47" s="75">
        <v>17</v>
      </c>
      <c r="I47" s="75">
        <v>19</v>
      </c>
      <c r="J47" s="23">
        <f t="shared" si="5"/>
        <v>52</v>
      </c>
      <c r="K47" s="15">
        <f t="shared" si="6"/>
        <v>1</v>
      </c>
      <c r="L47" s="33">
        <f t="shared" si="3"/>
        <v>0.65</v>
      </c>
      <c r="M47" s="16"/>
      <c r="N47" s="17" t="str">
        <f t="shared" si="4"/>
        <v>n.B</v>
      </c>
    </row>
    <row r="48" spans="1:14" ht="19.5" customHeight="1" x14ac:dyDescent="0.2">
      <c r="A48" s="56" t="s">
        <v>427</v>
      </c>
      <c r="B48" s="14">
        <v>4</v>
      </c>
      <c r="C48" s="63" t="s">
        <v>455</v>
      </c>
      <c r="D48" s="63" t="s">
        <v>113</v>
      </c>
      <c r="E48" s="63" t="s">
        <v>509</v>
      </c>
      <c r="F48" s="75">
        <v>16</v>
      </c>
      <c r="G48" s="75">
        <v>0</v>
      </c>
      <c r="H48" s="75">
        <v>18</v>
      </c>
      <c r="I48" s="75">
        <v>17</v>
      </c>
      <c r="J48" s="23">
        <f t="shared" si="5"/>
        <v>51</v>
      </c>
      <c r="K48" s="15">
        <f t="shared" si="6"/>
        <v>1</v>
      </c>
      <c r="L48" s="33">
        <f t="shared" si="3"/>
        <v>0.64</v>
      </c>
      <c r="M48" s="16"/>
      <c r="N48" s="17" t="str">
        <f t="shared" si="4"/>
        <v>n.B</v>
      </c>
    </row>
    <row r="49" spans="1:14" ht="19.5" customHeight="1" x14ac:dyDescent="0.2">
      <c r="A49" s="56" t="s">
        <v>427</v>
      </c>
      <c r="B49" s="14">
        <v>14</v>
      </c>
      <c r="C49" s="63" t="s">
        <v>510</v>
      </c>
      <c r="D49" s="63" t="s">
        <v>42</v>
      </c>
      <c r="E49" s="63" t="s">
        <v>511</v>
      </c>
      <c r="F49" s="75">
        <v>15</v>
      </c>
      <c r="G49" s="75">
        <v>0</v>
      </c>
      <c r="H49" s="75">
        <v>18</v>
      </c>
      <c r="I49" s="75">
        <v>17</v>
      </c>
      <c r="J49" s="23">
        <f t="shared" si="5"/>
        <v>50</v>
      </c>
      <c r="K49" s="15">
        <f t="shared" si="6"/>
        <v>1</v>
      </c>
      <c r="L49" s="33">
        <f t="shared" si="3"/>
        <v>0.63</v>
      </c>
      <c r="M49" s="16"/>
      <c r="N49" s="17" t="str">
        <f t="shared" si="4"/>
        <v>n.B</v>
      </c>
    </row>
    <row r="50" spans="1:14" ht="19.5" customHeight="1" x14ac:dyDescent="0.2">
      <c r="A50" s="56" t="s">
        <v>427</v>
      </c>
      <c r="B50" s="14">
        <v>23</v>
      </c>
      <c r="C50" s="63" t="s">
        <v>512</v>
      </c>
      <c r="D50" s="63" t="s">
        <v>165</v>
      </c>
      <c r="E50" s="63" t="s">
        <v>513</v>
      </c>
      <c r="F50" s="75">
        <v>20</v>
      </c>
      <c r="G50" s="75">
        <v>0</v>
      </c>
      <c r="H50" s="75">
        <v>8</v>
      </c>
      <c r="I50" s="75">
        <v>20</v>
      </c>
      <c r="J50" s="23">
        <f t="shared" si="5"/>
        <v>48</v>
      </c>
      <c r="K50" s="15">
        <f t="shared" si="6"/>
        <v>1</v>
      </c>
      <c r="L50" s="33">
        <f t="shared" si="3"/>
        <v>0.6</v>
      </c>
      <c r="M50" s="16"/>
      <c r="N50" s="17" t="str">
        <f t="shared" si="4"/>
        <v>n.B</v>
      </c>
    </row>
    <row r="51" spans="1:14" ht="19.5" customHeight="1" x14ac:dyDescent="0.2">
      <c r="A51" s="56" t="s">
        <v>427</v>
      </c>
      <c r="B51" s="14">
        <v>33</v>
      </c>
      <c r="C51" s="63" t="s">
        <v>177</v>
      </c>
      <c r="D51" s="63" t="s">
        <v>81</v>
      </c>
      <c r="E51" s="63" t="s">
        <v>514</v>
      </c>
      <c r="F51" s="75">
        <v>15</v>
      </c>
      <c r="G51" s="75">
        <v>0</v>
      </c>
      <c r="H51" s="75">
        <v>15</v>
      </c>
      <c r="I51" s="75">
        <v>17</v>
      </c>
      <c r="J51" s="23">
        <f t="shared" si="5"/>
        <v>47</v>
      </c>
      <c r="K51" s="15">
        <f t="shared" si="6"/>
        <v>1</v>
      </c>
      <c r="L51" s="33">
        <f t="shared" si="3"/>
        <v>0.59</v>
      </c>
      <c r="M51" s="16"/>
      <c r="N51" s="17" t="str">
        <f t="shared" si="4"/>
        <v>n.B</v>
      </c>
    </row>
    <row r="52" spans="1:14" ht="19.5" customHeight="1" x14ac:dyDescent="0.2">
      <c r="A52" s="56" t="s">
        <v>427</v>
      </c>
      <c r="B52" s="14">
        <v>42</v>
      </c>
      <c r="C52" s="63" t="s">
        <v>515</v>
      </c>
      <c r="D52" s="63" t="s">
        <v>53</v>
      </c>
      <c r="E52" s="63" t="s">
        <v>516</v>
      </c>
      <c r="F52" s="75">
        <v>20</v>
      </c>
      <c r="G52" s="75">
        <v>10</v>
      </c>
      <c r="H52" s="75">
        <v>0</v>
      </c>
      <c r="I52" s="75">
        <v>17</v>
      </c>
      <c r="J52" s="23">
        <f t="shared" si="5"/>
        <v>47</v>
      </c>
      <c r="K52" s="15">
        <f t="shared" si="6"/>
        <v>1</v>
      </c>
      <c r="L52" s="33">
        <f t="shared" si="3"/>
        <v>0.59</v>
      </c>
      <c r="M52" s="16"/>
      <c r="N52" s="17" t="str">
        <f t="shared" si="4"/>
        <v>n.B</v>
      </c>
    </row>
    <row r="53" spans="1:14" ht="19.5" customHeight="1" x14ac:dyDescent="0.2">
      <c r="A53" s="56" t="s">
        <v>427</v>
      </c>
      <c r="B53" s="14">
        <v>52</v>
      </c>
      <c r="C53" s="63" t="s">
        <v>517</v>
      </c>
      <c r="D53" s="63" t="s">
        <v>55</v>
      </c>
      <c r="E53" s="63" t="s">
        <v>518</v>
      </c>
      <c r="F53" s="75">
        <v>18</v>
      </c>
      <c r="G53" s="75">
        <v>0</v>
      </c>
      <c r="H53" s="75">
        <v>8</v>
      </c>
      <c r="I53" s="75">
        <v>20</v>
      </c>
      <c r="J53" s="23">
        <f t="shared" si="5"/>
        <v>46</v>
      </c>
      <c r="K53" s="15">
        <f t="shared" si="6"/>
        <v>1</v>
      </c>
      <c r="L53" s="33">
        <f t="shared" si="3"/>
        <v>0.57999999999999996</v>
      </c>
      <c r="M53" s="16"/>
      <c r="N53" s="17" t="str">
        <f t="shared" si="4"/>
        <v>n.B</v>
      </c>
    </row>
    <row r="54" spans="1:14" ht="19.5" customHeight="1" x14ac:dyDescent="0.2">
      <c r="A54" s="56" t="s">
        <v>427</v>
      </c>
      <c r="B54" s="14">
        <v>18</v>
      </c>
      <c r="C54" s="63" t="s">
        <v>519</v>
      </c>
      <c r="D54" s="63" t="s">
        <v>520</v>
      </c>
      <c r="E54" s="63" t="s">
        <v>521</v>
      </c>
      <c r="F54" s="75">
        <v>19</v>
      </c>
      <c r="G54" s="75">
        <v>0</v>
      </c>
      <c r="H54" s="75">
        <v>9</v>
      </c>
      <c r="I54" s="75">
        <v>17</v>
      </c>
      <c r="J54" s="23">
        <f t="shared" si="5"/>
        <v>45</v>
      </c>
      <c r="K54" s="15">
        <f t="shared" si="6"/>
        <v>1</v>
      </c>
      <c r="L54" s="33">
        <f t="shared" si="3"/>
        <v>0.56000000000000005</v>
      </c>
      <c r="M54" s="16"/>
      <c r="N54" s="17" t="str">
        <f t="shared" si="4"/>
        <v>n.B</v>
      </c>
    </row>
    <row r="55" spans="1:14" ht="19.5" customHeight="1" x14ac:dyDescent="0.2">
      <c r="A55" s="56" t="s">
        <v>427</v>
      </c>
      <c r="B55" s="14">
        <v>44</v>
      </c>
      <c r="C55" s="63" t="s">
        <v>522</v>
      </c>
      <c r="D55" s="63" t="s">
        <v>324</v>
      </c>
      <c r="E55" s="63" t="s">
        <v>523</v>
      </c>
      <c r="F55" s="75">
        <v>17</v>
      </c>
      <c r="G55" s="75">
        <v>0</v>
      </c>
      <c r="H55" s="75">
        <v>8</v>
      </c>
      <c r="I55" s="75">
        <v>20</v>
      </c>
      <c r="J55" s="23">
        <f t="shared" si="5"/>
        <v>45</v>
      </c>
      <c r="K55" s="15">
        <f t="shared" si="6"/>
        <v>1</v>
      </c>
      <c r="L55" s="33">
        <f t="shared" si="3"/>
        <v>0.56000000000000005</v>
      </c>
      <c r="M55" s="16"/>
      <c r="N55" s="17" t="str">
        <f t="shared" si="4"/>
        <v>n.B</v>
      </c>
    </row>
    <row r="56" spans="1:14" s="67" customFormat="1" ht="19.5" customHeight="1" x14ac:dyDescent="0.2">
      <c r="A56" s="56" t="s">
        <v>427</v>
      </c>
      <c r="B56" s="66">
        <v>24</v>
      </c>
      <c r="C56" s="63" t="s">
        <v>524</v>
      </c>
      <c r="D56" s="63" t="s">
        <v>446</v>
      </c>
      <c r="E56" s="63" t="s">
        <v>525</v>
      </c>
      <c r="F56" s="76">
        <v>10</v>
      </c>
      <c r="G56" s="76">
        <v>0</v>
      </c>
      <c r="H56" s="76">
        <v>12</v>
      </c>
      <c r="I56" s="76">
        <v>19</v>
      </c>
      <c r="J56" s="23">
        <f t="shared" si="5"/>
        <v>41</v>
      </c>
      <c r="K56" s="15">
        <f t="shared" si="6"/>
        <v>1</v>
      </c>
      <c r="L56" s="33">
        <f t="shared" si="3"/>
        <v>0.51</v>
      </c>
      <c r="M56" s="16"/>
      <c r="N56" s="17" t="str">
        <f t="shared" si="4"/>
        <v>n.B</v>
      </c>
    </row>
    <row r="57" spans="1:14" s="67" customFormat="1" ht="19.5" customHeight="1" x14ac:dyDescent="0.2">
      <c r="A57" s="56" t="s">
        <v>427</v>
      </c>
      <c r="B57" s="66">
        <v>22</v>
      </c>
      <c r="C57" s="63" t="s">
        <v>224</v>
      </c>
      <c r="D57" s="63" t="s">
        <v>526</v>
      </c>
      <c r="E57" s="63" t="s">
        <v>527</v>
      </c>
      <c r="F57" s="76">
        <v>0</v>
      </c>
      <c r="G57" s="76">
        <v>18</v>
      </c>
      <c r="H57" s="76">
        <v>11</v>
      </c>
      <c r="I57" s="76">
        <v>11</v>
      </c>
      <c r="J57" s="23">
        <f t="shared" si="5"/>
        <v>40</v>
      </c>
      <c r="K57" s="15">
        <f t="shared" si="6"/>
        <v>1</v>
      </c>
      <c r="L57" s="33">
        <f t="shared" si="3"/>
        <v>0.5</v>
      </c>
      <c r="M57" s="16"/>
      <c r="N57" s="17" t="str">
        <f t="shared" si="4"/>
        <v>n.B</v>
      </c>
    </row>
    <row r="58" spans="1:14" s="67" customFormat="1" ht="19.5" customHeight="1" x14ac:dyDescent="0.2">
      <c r="A58" s="56" t="s">
        <v>427</v>
      </c>
      <c r="B58" s="66">
        <v>56</v>
      </c>
      <c r="C58" s="63" t="s">
        <v>528</v>
      </c>
      <c r="D58" s="63" t="s">
        <v>263</v>
      </c>
      <c r="E58" s="63" t="s">
        <v>529</v>
      </c>
      <c r="F58" s="76">
        <v>11</v>
      </c>
      <c r="G58" s="76">
        <v>13</v>
      </c>
      <c r="H58" s="76">
        <v>15</v>
      </c>
      <c r="I58" s="76">
        <v>0</v>
      </c>
      <c r="J58" s="23">
        <f t="shared" si="5"/>
        <v>39</v>
      </c>
      <c r="K58" s="15">
        <f t="shared" si="6"/>
        <v>1</v>
      </c>
      <c r="L58" s="33">
        <f t="shared" si="3"/>
        <v>0.49</v>
      </c>
      <c r="M58" s="16"/>
      <c r="N58" s="17" t="str">
        <f>IF(ISNUMBER(G58),IF(K58&gt;0,"n.B",IF(L58&lt;51%,"n.B.",IF(L58&lt;65%,"bestanden",IF(L58&lt;81%,"gut",IF(L58&lt;91%,"sehr gut","vorzüglich"))))),"")</f>
        <v>n.B</v>
      </c>
    </row>
    <row r="59" spans="1:14" ht="19.5" customHeight="1" x14ac:dyDescent="0.2">
      <c r="A59" s="56" t="s">
        <v>427</v>
      </c>
      <c r="B59" s="14">
        <v>40</v>
      </c>
      <c r="C59" s="63" t="s">
        <v>530</v>
      </c>
      <c r="D59" s="63" t="s">
        <v>531</v>
      </c>
      <c r="E59" s="63" t="s">
        <v>532</v>
      </c>
      <c r="F59" s="75">
        <v>16</v>
      </c>
      <c r="G59" s="75">
        <v>5</v>
      </c>
      <c r="H59" s="75">
        <v>0</v>
      </c>
      <c r="I59" s="75">
        <v>12</v>
      </c>
      <c r="J59" s="23">
        <f t="shared" si="5"/>
        <v>33</v>
      </c>
      <c r="K59" s="15">
        <f t="shared" si="6"/>
        <v>1</v>
      </c>
      <c r="L59" s="33">
        <f t="shared" si="3"/>
        <v>0.41</v>
      </c>
      <c r="M59" s="16"/>
      <c r="N59" s="17" t="str">
        <f t="shared" ref="N59:N66" si="7">IF(ISNUMBER(F59),IF(K59&gt;0,"n.B",IF(L59&lt;51%,"n.B.",IF(L59&lt;65%,"bestanden",IF(L59&lt;81%,"gut",IF(L59&lt;91%,"sehr gut","vorzüglich"))))),"")</f>
        <v>n.B</v>
      </c>
    </row>
    <row r="60" spans="1:14" ht="19.5" customHeight="1" x14ac:dyDescent="0.2">
      <c r="A60" s="56" t="s">
        <v>427</v>
      </c>
      <c r="B60" s="14">
        <v>31</v>
      </c>
      <c r="C60" s="63" t="s">
        <v>533</v>
      </c>
      <c r="D60" s="63" t="s">
        <v>534</v>
      </c>
      <c r="E60" s="63" t="s">
        <v>535</v>
      </c>
      <c r="F60" s="75">
        <v>20</v>
      </c>
      <c r="G60" s="75">
        <v>0</v>
      </c>
      <c r="H60" s="75">
        <v>18</v>
      </c>
      <c r="I60" s="75">
        <v>0</v>
      </c>
      <c r="J60" s="23">
        <f t="shared" si="5"/>
        <v>38</v>
      </c>
      <c r="K60" s="15">
        <f t="shared" si="6"/>
        <v>2</v>
      </c>
      <c r="L60" s="33">
        <f t="shared" si="3"/>
        <v>0.48</v>
      </c>
      <c r="M60" s="16"/>
      <c r="N60" s="17" t="str">
        <f t="shared" si="7"/>
        <v>n.B</v>
      </c>
    </row>
    <row r="61" spans="1:14" s="67" customFormat="1" ht="19.5" customHeight="1" x14ac:dyDescent="0.2">
      <c r="A61" s="56" t="s">
        <v>427</v>
      </c>
      <c r="B61" s="66">
        <v>38</v>
      </c>
      <c r="C61" s="63" t="s">
        <v>536</v>
      </c>
      <c r="D61" s="63" t="s">
        <v>60</v>
      </c>
      <c r="E61" s="63" t="s">
        <v>537</v>
      </c>
      <c r="F61" s="76">
        <v>17</v>
      </c>
      <c r="G61" s="76">
        <v>0</v>
      </c>
      <c r="H61" s="76">
        <v>0</v>
      </c>
      <c r="I61" s="76">
        <v>18</v>
      </c>
      <c r="J61" s="23">
        <f t="shared" si="5"/>
        <v>35</v>
      </c>
      <c r="K61" s="15">
        <f t="shared" si="6"/>
        <v>2</v>
      </c>
      <c r="L61" s="33">
        <f t="shared" si="3"/>
        <v>0.44</v>
      </c>
      <c r="M61" s="16"/>
      <c r="N61" s="17" t="str">
        <f t="shared" si="7"/>
        <v>n.B</v>
      </c>
    </row>
    <row r="62" spans="1:14" ht="19.5" customHeight="1" x14ac:dyDescent="0.2">
      <c r="A62" s="56" t="s">
        <v>427</v>
      </c>
      <c r="B62" s="14">
        <v>17</v>
      </c>
      <c r="C62" s="63" t="s">
        <v>538</v>
      </c>
      <c r="D62" s="63" t="s">
        <v>539</v>
      </c>
      <c r="E62" s="63" t="s">
        <v>540</v>
      </c>
      <c r="F62" s="75">
        <v>15</v>
      </c>
      <c r="G62" s="75">
        <v>0</v>
      </c>
      <c r="H62" s="75">
        <v>0</v>
      </c>
      <c r="I62" s="75">
        <v>18</v>
      </c>
      <c r="J62" s="23">
        <f t="shared" si="5"/>
        <v>33</v>
      </c>
      <c r="K62" s="15">
        <f t="shared" si="6"/>
        <v>2</v>
      </c>
      <c r="L62" s="33">
        <f t="shared" si="3"/>
        <v>0.41</v>
      </c>
      <c r="M62" s="16"/>
      <c r="N62" s="17" t="str">
        <f t="shared" si="7"/>
        <v>n.B</v>
      </c>
    </row>
    <row r="63" spans="1:14" s="67" customFormat="1" ht="19.5" customHeight="1" x14ac:dyDescent="0.2">
      <c r="A63" s="56" t="s">
        <v>427</v>
      </c>
      <c r="B63" s="66">
        <v>11</v>
      </c>
      <c r="C63" s="63" t="s">
        <v>541</v>
      </c>
      <c r="D63" s="63" t="s">
        <v>542</v>
      </c>
      <c r="E63" s="63" t="s">
        <v>543</v>
      </c>
      <c r="F63" s="76">
        <v>16</v>
      </c>
      <c r="G63" s="76">
        <v>0</v>
      </c>
      <c r="H63" s="76">
        <v>0</v>
      </c>
      <c r="I63" s="76">
        <v>11</v>
      </c>
      <c r="J63" s="23">
        <f t="shared" si="5"/>
        <v>27</v>
      </c>
      <c r="K63" s="15">
        <f t="shared" si="6"/>
        <v>2</v>
      </c>
      <c r="L63" s="33">
        <f t="shared" si="3"/>
        <v>0.34</v>
      </c>
      <c r="M63" s="16"/>
      <c r="N63" s="17" t="str">
        <f t="shared" si="7"/>
        <v>n.B</v>
      </c>
    </row>
    <row r="64" spans="1:14" ht="19.5" customHeight="1" x14ac:dyDescent="0.2">
      <c r="A64" s="56" t="s">
        <v>427</v>
      </c>
      <c r="B64" s="14">
        <v>49</v>
      </c>
      <c r="C64" s="63" t="s">
        <v>544</v>
      </c>
      <c r="D64" s="63" t="s">
        <v>382</v>
      </c>
      <c r="E64" s="63" t="s">
        <v>545</v>
      </c>
      <c r="F64" s="75">
        <v>0</v>
      </c>
      <c r="G64" s="75">
        <v>0</v>
      </c>
      <c r="H64" s="75">
        <v>8</v>
      </c>
      <c r="I64" s="75">
        <v>17</v>
      </c>
      <c r="J64" s="23">
        <f t="shared" si="5"/>
        <v>25</v>
      </c>
      <c r="K64" s="15">
        <f t="shared" si="6"/>
        <v>2</v>
      </c>
      <c r="L64" s="33">
        <f t="shared" si="3"/>
        <v>0.31</v>
      </c>
      <c r="M64" s="16"/>
      <c r="N64" s="17" t="str">
        <f t="shared" si="7"/>
        <v>n.B</v>
      </c>
    </row>
    <row r="65" spans="1:14" s="67" customFormat="1" ht="19.5" customHeight="1" x14ac:dyDescent="0.2">
      <c r="A65" s="56" t="s">
        <v>427</v>
      </c>
      <c r="B65" s="66">
        <v>21</v>
      </c>
      <c r="C65" s="63" t="s">
        <v>184</v>
      </c>
      <c r="D65" s="63" t="s">
        <v>56</v>
      </c>
      <c r="E65" s="63" t="s">
        <v>546</v>
      </c>
      <c r="F65" s="76">
        <v>0</v>
      </c>
      <c r="G65" s="76">
        <v>0</v>
      </c>
      <c r="H65" s="76">
        <v>17</v>
      </c>
      <c r="I65" s="76">
        <v>0</v>
      </c>
      <c r="J65" s="23">
        <f t="shared" si="5"/>
        <v>17</v>
      </c>
      <c r="K65" s="15">
        <f t="shared" si="6"/>
        <v>3</v>
      </c>
      <c r="L65" s="33">
        <f t="shared" si="3"/>
        <v>0.21</v>
      </c>
      <c r="M65" s="16"/>
      <c r="N65" s="17" t="str">
        <f t="shared" si="7"/>
        <v>n.B</v>
      </c>
    </row>
    <row r="66" spans="1:14" s="67" customFormat="1" ht="19.5" customHeight="1" x14ac:dyDescent="0.2">
      <c r="A66" s="56" t="s">
        <v>427</v>
      </c>
      <c r="B66" s="66">
        <v>7</v>
      </c>
      <c r="C66" s="63" t="s">
        <v>547</v>
      </c>
      <c r="D66" s="63" t="s">
        <v>50</v>
      </c>
      <c r="E66" s="63" t="s">
        <v>548</v>
      </c>
      <c r="F66" s="76">
        <v>0</v>
      </c>
      <c r="G66" s="76">
        <v>0</v>
      </c>
      <c r="H66" s="76">
        <v>0</v>
      </c>
      <c r="I66" s="76">
        <v>0</v>
      </c>
      <c r="J66" s="23">
        <f t="shared" si="5"/>
        <v>0</v>
      </c>
      <c r="K66" s="15">
        <f t="shared" si="6"/>
        <v>4</v>
      </c>
      <c r="L66" s="33">
        <f t="shared" si="3"/>
        <v>0</v>
      </c>
      <c r="M66" s="16"/>
      <c r="N66" s="17" t="str">
        <f t="shared" si="7"/>
        <v>n.B</v>
      </c>
    </row>
    <row r="67" spans="1:14" s="67" customFormat="1" ht="19.5" customHeight="1" x14ac:dyDescent="0.2">
      <c r="A67" s="56" t="s">
        <v>427</v>
      </c>
      <c r="B67" s="66">
        <v>1</v>
      </c>
      <c r="C67" s="63" t="s">
        <v>549</v>
      </c>
      <c r="D67" s="63" t="s">
        <v>550</v>
      </c>
      <c r="E67" s="63" t="s">
        <v>551</v>
      </c>
      <c r="F67" s="76"/>
      <c r="G67" s="76"/>
      <c r="H67" s="76"/>
      <c r="I67" s="76"/>
      <c r="J67" s="23"/>
      <c r="K67" s="15"/>
      <c r="L67" s="33"/>
      <c r="M67" s="16"/>
      <c r="N67" s="17" t="s">
        <v>54</v>
      </c>
    </row>
    <row r="68" spans="1:14" s="67" customFormat="1" ht="19.5" customHeight="1" x14ac:dyDescent="0.2">
      <c r="A68" s="56" t="s">
        <v>427</v>
      </c>
      <c r="B68" s="66">
        <v>6</v>
      </c>
      <c r="C68" s="63" t="s">
        <v>552</v>
      </c>
      <c r="D68" s="63" t="s">
        <v>553</v>
      </c>
      <c r="E68" s="63" t="s">
        <v>554</v>
      </c>
      <c r="F68" s="76"/>
      <c r="G68" s="76"/>
      <c r="H68" s="76"/>
      <c r="I68" s="76"/>
      <c r="J68" s="23"/>
      <c r="K68" s="15"/>
      <c r="L68" s="33"/>
      <c r="M68" s="16"/>
      <c r="N68" s="17" t="s">
        <v>54</v>
      </c>
    </row>
    <row r="69" spans="1:14" s="67" customFormat="1" ht="19.5" customHeight="1" x14ac:dyDescent="0.2">
      <c r="A69" s="56" t="s">
        <v>427</v>
      </c>
      <c r="B69" s="66">
        <v>10</v>
      </c>
      <c r="C69" s="63" t="s">
        <v>218</v>
      </c>
      <c r="D69" s="63" t="s">
        <v>219</v>
      </c>
      <c r="E69" s="63" t="s">
        <v>555</v>
      </c>
      <c r="F69" s="76"/>
      <c r="G69" s="76"/>
      <c r="H69" s="76"/>
      <c r="I69" s="76"/>
      <c r="J69" s="23"/>
      <c r="K69" s="15"/>
      <c r="L69" s="33"/>
      <c r="M69" s="16"/>
      <c r="N69" s="17" t="s">
        <v>54</v>
      </c>
    </row>
    <row r="70" spans="1:14" ht="19.5" customHeight="1" x14ac:dyDescent="0.2">
      <c r="A70" s="56" t="s">
        <v>427</v>
      </c>
      <c r="B70" s="14">
        <v>59</v>
      </c>
      <c r="C70" s="63" t="s">
        <v>556</v>
      </c>
      <c r="D70" s="63" t="s">
        <v>557</v>
      </c>
      <c r="E70" s="63" t="s">
        <v>558</v>
      </c>
      <c r="F70" s="75"/>
      <c r="G70" s="75"/>
      <c r="H70" s="75"/>
      <c r="I70" s="75"/>
      <c r="J70" s="23"/>
      <c r="K70" s="15"/>
      <c r="L70" s="33"/>
      <c r="M70" s="16"/>
      <c r="N70" s="17" t="s">
        <v>54</v>
      </c>
    </row>
    <row r="71" spans="1:14" ht="19.5" customHeight="1" thickBot="1" x14ac:dyDescent="0.25">
      <c r="A71" s="57" t="s">
        <v>427</v>
      </c>
      <c r="B71" s="28">
        <v>60</v>
      </c>
      <c r="C71" s="64" t="s">
        <v>297</v>
      </c>
      <c r="D71" s="64" t="s">
        <v>559</v>
      </c>
      <c r="E71" s="64" t="s">
        <v>560</v>
      </c>
      <c r="F71" s="77"/>
      <c r="G71" s="77"/>
      <c r="H71" s="77"/>
      <c r="I71" s="77"/>
      <c r="J71" s="29"/>
      <c r="K71" s="30"/>
      <c r="L71" s="34"/>
      <c r="M71" s="31"/>
      <c r="N71" s="32" t="s">
        <v>54</v>
      </c>
    </row>
  </sheetData>
  <mergeCells count="19">
    <mergeCell ref="A1:E1"/>
    <mergeCell ref="L1:N1"/>
    <mergeCell ref="A2:E3"/>
    <mergeCell ref="F2:K6"/>
    <mergeCell ref="M2:N2"/>
    <mergeCell ref="M3:N3"/>
    <mergeCell ref="M4:N4"/>
    <mergeCell ref="A5:E6"/>
    <mergeCell ref="M5:N5"/>
    <mergeCell ref="M6:N6"/>
    <mergeCell ref="A8:E9"/>
    <mergeCell ref="F8:N8"/>
    <mergeCell ref="J9:J10"/>
    <mergeCell ref="K9:K10"/>
    <mergeCell ref="L9:L10"/>
    <mergeCell ref="M9:M10"/>
    <mergeCell ref="N9:N10"/>
    <mergeCell ref="A10:B10"/>
    <mergeCell ref="C10:D10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zoomScale="85" zoomScaleNormal="85" workbookViewId="0">
      <pane xSplit="5" ySplit="10" topLeftCell="F11" activePane="bottomRight" state="frozen"/>
      <selection pane="topRight" activeCell="H1" sqref="H1"/>
      <selection pane="bottomLeft" activeCell="A11" sqref="A11"/>
      <selection pane="bottomRight" activeCell="N12" sqref="N12"/>
    </sheetView>
  </sheetViews>
  <sheetFormatPr baseColWidth="10" defaultColWidth="9.33203125" defaultRowHeight="12.75" x14ac:dyDescent="0.2"/>
  <cols>
    <col min="1" max="1" width="4" style="18" customWidth="1"/>
    <col min="2" max="2" width="4.6640625" style="18" customWidth="1"/>
    <col min="3" max="3" width="21.33203125" style="18" customWidth="1"/>
    <col min="4" max="4" width="21.5" style="18" customWidth="1"/>
    <col min="5" max="5" width="54.33203125" style="18" customWidth="1"/>
    <col min="6" max="11" width="15.5" style="18" customWidth="1"/>
    <col min="12" max="12" width="10.33203125" style="18" customWidth="1"/>
    <col min="13" max="13" width="11.83203125" style="18" customWidth="1"/>
    <col min="14" max="14" width="8.5" style="18" customWidth="1"/>
    <col min="15" max="15" width="17.1640625" style="18" customWidth="1"/>
    <col min="16" max="16384" width="9.33203125" style="18"/>
  </cols>
  <sheetData>
    <row r="1" spans="1:15" ht="12.75" customHeight="1" x14ac:dyDescent="0.2">
      <c r="A1" s="161" t="s">
        <v>4</v>
      </c>
      <c r="B1" s="162"/>
      <c r="C1" s="162"/>
      <c r="D1" s="162"/>
      <c r="E1" s="162"/>
      <c r="F1" s="25"/>
      <c r="G1" s="25"/>
      <c r="H1" s="25"/>
      <c r="I1" s="25"/>
      <c r="J1" s="25"/>
      <c r="K1" s="25"/>
      <c r="L1" s="25"/>
      <c r="M1" s="163" t="s">
        <v>5</v>
      </c>
      <c r="N1" s="164"/>
      <c r="O1" s="165"/>
    </row>
    <row r="2" spans="1:15" ht="12.75" customHeight="1" x14ac:dyDescent="0.2">
      <c r="A2" s="166" t="s">
        <v>232</v>
      </c>
      <c r="B2" s="167"/>
      <c r="C2" s="167"/>
      <c r="D2" s="167"/>
      <c r="E2" s="167"/>
      <c r="F2" s="168" t="s">
        <v>233</v>
      </c>
      <c r="G2" s="168"/>
      <c r="H2" s="168"/>
      <c r="I2" s="168"/>
      <c r="J2" s="168"/>
      <c r="K2" s="168"/>
      <c r="L2" s="169"/>
      <c r="M2" s="4" t="s">
        <v>15</v>
      </c>
      <c r="N2" s="170" t="s">
        <v>6</v>
      </c>
      <c r="O2" s="171"/>
    </row>
    <row r="3" spans="1:15" ht="12.75" customHeight="1" x14ac:dyDescent="0.2">
      <c r="A3" s="166"/>
      <c r="B3" s="167"/>
      <c r="C3" s="167"/>
      <c r="D3" s="167"/>
      <c r="E3" s="167"/>
      <c r="F3" s="168"/>
      <c r="G3" s="168"/>
      <c r="H3" s="168"/>
      <c r="I3" s="168"/>
      <c r="J3" s="168"/>
      <c r="K3" s="168"/>
      <c r="L3" s="169"/>
      <c r="M3" s="3" t="s">
        <v>7</v>
      </c>
      <c r="N3" s="172" t="s">
        <v>11</v>
      </c>
      <c r="O3" s="173"/>
    </row>
    <row r="4" spans="1:15" ht="12.75" customHeight="1" x14ac:dyDescent="0.2">
      <c r="A4" s="26"/>
      <c r="B4" s="24"/>
      <c r="C4" s="24"/>
      <c r="D4" s="24"/>
      <c r="E4" s="24"/>
      <c r="F4" s="168"/>
      <c r="G4" s="168"/>
      <c r="H4" s="168"/>
      <c r="I4" s="168"/>
      <c r="J4" s="168"/>
      <c r="K4" s="168"/>
      <c r="L4" s="169"/>
      <c r="M4" s="4" t="s">
        <v>8</v>
      </c>
      <c r="N4" s="170" t="s">
        <v>12</v>
      </c>
      <c r="O4" s="171"/>
    </row>
    <row r="5" spans="1:15" ht="12.75" customHeight="1" x14ac:dyDescent="0.2">
      <c r="A5" s="174" t="s">
        <v>231</v>
      </c>
      <c r="B5" s="175"/>
      <c r="C5" s="175"/>
      <c r="D5" s="175"/>
      <c r="E5" s="175"/>
      <c r="F5" s="168"/>
      <c r="G5" s="168"/>
      <c r="H5" s="168"/>
      <c r="I5" s="168"/>
      <c r="J5" s="168"/>
      <c r="K5" s="168"/>
      <c r="L5" s="169"/>
      <c r="M5" s="3" t="s">
        <v>9</v>
      </c>
      <c r="N5" s="172" t="s">
        <v>13</v>
      </c>
      <c r="O5" s="173"/>
    </row>
    <row r="6" spans="1:15" ht="12.75" customHeight="1" x14ac:dyDescent="0.2">
      <c r="A6" s="174"/>
      <c r="B6" s="175"/>
      <c r="C6" s="175"/>
      <c r="D6" s="175"/>
      <c r="E6" s="175"/>
      <c r="F6" s="168"/>
      <c r="G6" s="168"/>
      <c r="H6" s="168"/>
      <c r="I6" s="168"/>
      <c r="J6" s="168"/>
      <c r="K6" s="168"/>
      <c r="L6" s="169"/>
      <c r="M6" s="4" t="s">
        <v>10</v>
      </c>
      <c r="N6" s="170" t="s">
        <v>14</v>
      </c>
      <c r="O6" s="171"/>
    </row>
    <row r="7" spans="1:15" ht="12.75" customHeight="1" thickBot="1" x14ac:dyDescent="0.25">
      <c r="A7" s="26"/>
      <c r="B7" s="24"/>
      <c r="C7" s="24"/>
      <c r="D7" s="24"/>
      <c r="E7" s="24"/>
      <c r="F7" s="19"/>
      <c r="G7" s="19"/>
      <c r="H7" s="19"/>
      <c r="I7" s="19"/>
      <c r="J7" s="19"/>
      <c r="K7" s="19"/>
      <c r="L7" s="19"/>
      <c r="M7" s="1"/>
      <c r="N7" s="2"/>
      <c r="O7" s="27"/>
    </row>
    <row r="8" spans="1:15" ht="15" customHeight="1" thickBot="1" x14ac:dyDescent="0.25">
      <c r="A8" s="145" t="s">
        <v>19</v>
      </c>
      <c r="B8" s="146"/>
      <c r="C8" s="146"/>
      <c r="D8" s="146"/>
      <c r="E8" s="146"/>
      <c r="F8" s="149" t="s">
        <v>20</v>
      </c>
      <c r="G8" s="150"/>
      <c r="H8" s="150"/>
      <c r="I8" s="150"/>
      <c r="J8" s="150"/>
      <c r="K8" s="150"/>
      <c r="L8" s="150"/>
      <c r="M8" s="150"/>
      <c r="N8" s="150"/>
      <c r="O8" s="151"/>
    </row>
    <row r="9" spans="1:15" ht="39" customHeight="1" x14ac:dyDescent="0.2">
      <c r="A9" s="147"/>
      <c r="B9" s="148"/>
      <c r="C9" s="148"/>
      <c r="D9" s="148"/>
      <c r="E9" s="148"/>
      <c r="F9" s="68" t="s">
        <v>417</v>
      </c>
      <c r="G9" s="68" t="s">
        <v>418</v>
      </c>
      <c r="H9" s="68" t="s">
        <v>419</v>
      </c>
      <c r="I9" s="68" t="s">
        <v>420</v>
      </c>
      <c r="J9" s="68" t="s">
        <v>421</v>
      </c>
      <c r="K9" s="152" t="s">
        <v>21</v>
      </c>
      <c r="L9" s="154" t="s">
        <v>22</v>
      </c>
      <c r="M9" s="154" t="s">
        <v>3</v>
      </c>
      <c r="N9" s="154" t="s">
        <v>23</v>
      </c>
      <c r="O9" s="156" t="s">
        <v>24</v>
      </c>
    </row>
    <row r="10" spans="1:15" ht="28.5" customHeight="1" thickBot="1" x14ac:dyDescent="0.25">
      <c r="A10" s="158" t="s">
        <v>16</v>
      </c>
      <c r="B10" s="159"/>
      <c r="C10" s="160" t="s">
        <v>17</v>
      </c>
      <c r="D10" s="159"/>
      <c r="E10" s="79" t="s">
        <v>18</v>
      </c>
      <c r="F10" s="69" t="s">
        <v>234</v>
      </c>
      <c r="G10" s="69" t="s">
        <v>235</v>
      </c>
      <c r="H10" s="69" t="s">
        <v>236</v>
      </c>
      <c r="I10" s="69" t="s">
        <v>237</v>
      </c>
      <c r="J10" s="69" t="s">
        <v>238</v>
      </c>
      <c r="K10" s="153"/>
      <c r="L10" s="155"/>
      <c r="M10" s="155"/>
      <c r="N10" s="155"/>
      <c r="O10" s="157"/>
    </row>
    <row r="11" spans="1:15" s="20" customFormat="1" ht="19.5" customHeight="1" x14ac:dyDescent="0.2">
      <c r="A11" s="51" t="s">
        <v>239</v>
      </c>
      <c r="B11" s="45">
        <v>42</v>
      </c>
      <c r="C11" s="58" t="s">
        <v>240</v>
      </c>
      <c r="D11" s="58" t="s">
        <v>241</v>
      </c>
      <c r="E11" s="58" t="s">
        <v>242</v>
      </c>
      <c r="F11" s="70">
        <v>18</v>
      </c>
      <c r="G11" s="70">
        <v>16</v>
      </c>
      <c r="H11" s="78">
        <v>18</v>
      </c>
      <c r="I11" s="78">
        <v>17</v>
      </c>
      <c r="J11" s="78">
        <v>20</v>
      </c>
      <c r="K11" s="46">
        <f t="shared" ref="K11:K30" si="0">SUM(F11:J11)</f>
        <v>89</v>
      </c>
      <c r="L11" s="47">
        <f t="shared" ref="L11:L65" si="1">COUNTIF(F11:J11,0)</f>
        <v>0</v>
      </c>
      <c r="M11" s="48">
        <f>ROUND(IF(ISNUMBER(F11),K11/100,""),2)</f>
        <v>0.89</v>
      </c>
      <c r="N11" s="49">
        <f>IF(ISNUMBER(F11),RANK(K11,$K$11:$K$37))</f>
        <v>1</v>
      </c>
      <c r="O11" s="50" t="str">
        <f t="shared" ref="O11:O65" si="2">IF(ISNUMBER(F11),IF(L11&gt;0,"n.B",IF(M11&lt;51%,"n.B.",IF(M11&lt;65%,"bestanden",IF(M11&lt;81%,"gut",IF(M11&lt;91%,"sehr gut","vorzüglich"))))),"")</f>
        <v>sehr gut</v>
      </c>
    </row>
    <row r="12" spans="1:15" s="20" customFormat="1" ht="19.5" customHeight="1" x14ac:dyDescent="0.2">
      <c r="A12" s="52" t="s">
        <v>239</v>
      </c>
      <c r="B12" s="5">
        <v>46</v>
      </c>
      <c r="C12" s="59" t="s">
        <v>243</v>
      </c>
      <c r="D12" s="59" t="s">
        <v>244</v>
      </c>
      <c r="E12" s="59" t="s">
        <v>245</v>
      </c>
      <c r="F12" s="71">
        <v>16</v>
      </c>
      <c r="G12" s="71">
        <v>19</v>
      </c>
      <c r="H12" s="71">
        <v>16</v>
      </c>
      <c r="I12" s="71">
        <v>19</v>
      </c>
      <c r="J12" s="71">
        <v>17</v>
      </c>
      <c r="K12" s="21">
        <f t="shared" si="0"/>
        <v>87</v>
      </c>
      <c r="L12" s="6">
        <f t="shared" si="1"/>
        <v>0</v>
      </c>
      <c r="M12" s="7">
        <f>ROUND(IF(ISNUMBER(F12),K12/100,""),2)</f>
        <v>0.87</v>
      </c>
      <c r="N12" s="8" t="s">
        <v>422</v>
      </c>
      <c r="O12" s="9" t="str">
        <f t="shared" si="2"/>
        <v>sehr gut</v>
      </c>
    </row>
    <row r="13" spans="1:15" s="20" customFormat="1" ht="19.5" customHeight="1" x14ac:dyDescent="0.2">
      <c r="A13" s="53" t="s">
        <v>239</v>
      </c>
      <c r="B13" s="41">
        <v>31</v>
      </c>
      <c r="C13" s="60" t="s">
        <v>246</v>
      </c>
      <c r="D13" s="60" t="s">
        <v>42</v>
      </c>
      <c r="E13" s="60" t="s">
        <v>247</v>
      </c>
      <c r="F13" s="72">
        <v>18</v>
      </c>
      <c r="G13" s="72">
        <v>18</v>
      </c>
      <c r="H13" s="72">
        <v>15</v>
      </c>
      <c r="I13" s="72">
        <v>17</v>
      </c>
      <c r="J13" s="72">
        <v>19</v>
      </c>
      <c r="K13" s="42">
        <f t="shared" si="0"/>
        <v>87</v>
      </c>
      <c r="L13" s="43">
        <f t="shared" si="1"/>
        <v>0</v>
      </c>
      <c r="M13" s="38">
        <f t="shared" ref="M13:M64" si="3">ROUND(IF(ISNUMBER(F13),K13/100,""),2)</f>
        <v>0.87</v>
      </c>
      <c r="N13" s="65" t="s">
        <v>227</v>
      </c>
      <c r="O13" s="44" t="str">
        <f t="shared" si="2"/>
        <v>sehr gut</v>
      </c>
    </row>
    <row r="14" spans="1:15" s="20" customFormat="1" ht="19.5" customHeight="1" x14ac:dyDescent="0.2">
      <c r="A14" s="52" t="s">
        <v>239</v>
      </c>
      <c r="B14" s="5">
        <v>55</v>
      </c>
      <c r="C14" s="59" t="s">
        <v>248</v>
      </c>
      <c r="D14" s="59" t="s">
        <v>249</v>
      </c>
      <c r="E14" s="59" t="s">
        <v>250</v>
      </c>
      <c r="F14" s="71">
        <v>19</v>
      </c>
      <c r="G14" s="71">
        <v>20</v>
      </c>
      <c r="H14" s="71">
        <v>13</v>
      </c>
      <c r="I14" s="71">
        <v>18</v>
      </c>
      <c r="J14" s="71">
        <v>16</v>
      </c>
      <c r="K14" s="21">
        <f t="shared" si="0"/>
        <v>86</v>
      </c>
      <c r="L14" s="6">
        <f t="shared" si="1"/>
        <v>0</v>
      </c>
      <c r="M14" s="7">
        <f t="shared" si="3"/>
        <v>0.86</v>
      </c>
      <c r="N14" s="12">
        <f t="shared" ref="N14:N35" si="4">IF(ISNUMBER(F14),RANK(K14,$K$11:$K$37))</f>
        <v>4</v>
      </c>
      <c r="O14" s="9" t="str">
        <f t="shared" si="2"/>
        <v>sehr gut</v>
      </c>
    </row>
    <row r="15" spans="1:15" ht="19.5" customHeight="1" x14ac:dyDescent="0.2">
      <c r="A15" s="55" t="s">
        <v>239</v>
      </c>
      <c r="B15" s="35">
        <v>11</v>
      </c>
      <c r="C15" s="62" t="s">
        <v>251</v>
      </c>
      <c r="D15" s="62" t="s">
        <v>252</v>
      </c>
      <c r="E15" s="62" t="s">
        <v>253</v>
      </c>
      <c r="F15" s="73">
        <v>15</v>
      </c>
      <c r="G15" s="73">
        <v>16</v>
      </c>
      <c r="H15" s="73">
        <v>16</v>
      </c>
      <c r="I15" s="73">
        <v>20</v>
      </c>
      <c r="J15" s="73">
        <v>17</v>
      </c>
      <c r="K15" s="36">
        <f t="shared" si="0"/>
        <v>84</v>
      </c>
      <c r="L15" s="37">
        <f t="shared" si="1"/>
        <v>0</v>
      </c>
      <c r="M15" s="38">
        <f t="shared" si="3"/>
        <v>0.84</v>
      </c>
      <c r="N15" s="39">
        <f t="shared" si="4"/>
        <v>5</v>
      </c>
      <c r="O15" s="40" t="str">
        <f t="shared" si="2"/>
        <v>sehr gut</v>
      </c>
    </row>
    <row r="16" spans="1:15" ht="19.5" customHeight="1" x14ac:dyDescent="0.2">
      <c r="A16" s="54" t="s">
        <v>239</v>
      </c>
      <c r="B16" s="10">
        <v>63</v>
      </c>
      <c r="C16" s="61" t="s">
        <v>254</v>
      </c>
      <c r="D16" s="61" t="s">
        <v>53</v>
      </c>
      <c r="E16" s="61" t="s">
        <v>255</v>
      </c>
      <c r="F16" s="74">
        <v>18</v>
      </c>
      <c r="G16" s="74">
        <v>18</v>
      </c>
      <c r="H16" s="74">
        <v>16</v>
      </c>
      <c r="I16" s="74">
        <v>15</v>
      </c>
      <c r="J16" s="74">
        <v>17</v>
      </c>
      <c r="K16" s="22">
        <f t="shared" si="0"/>
        <v>84</v>
      </c>
      <c r="L16" s="11">
        <f t="shared" si="1"/>
        <v>0</v>
      </c>
      <c r="M16" s="7">
        <f t="shared" si="3"/>
        <v>0.84</v>
      </c>
      <c r="N16" s="12">
        <f t="shared" si="4"/>
        <v>5</v>
      </c>
      <c r="O16" s="13" t="s">
        <v>229</v>
      </c>
    </row>
    <row r="17" spans="1:15" ht="19.5" customHeight="1" x14ac:dyDescent="0.2">
      <c r="A17" s="55" t="s">
        <v>239</v>
      </c>
      <c r="B17" s="35">
        <v>44</v>
      </c>
      <c r="C17" s="62" t="s">
        <v>256</v>
      </c>
      <c r="D17" s="62" t="s">
        <v>257</v>
      </c>
      <c r="E17" s="62" t="s">
        <v>258</v>
      </c>
      <c r="F17" s="73">
        <v>17</v>
      </c>
      <c r="G17" s="73">
        <v>14</v>
      </c>
      <c r="H17" s="73">
        <v>16</v>
      </c>
      <c r="I17" s="73">
        <v>20</v>
      </c>
      <c r="J17" s="73">
        <v>16</v>
      </c>
      <c r="K17" s="36">
        <f t="shared" si="0"/>
        <v>83</v>
      </c>
      <c r="L17" s="37">
        <f t="shared" si="1"/>
        <v>0</v>
      </c>
      <c r="M17" s="38">
        <f t="shared" si="3"/>
        <v>0.83</v>
      </c>
      <c r="N17" s="39">
        <f t="shared" si="4"/>
        <v>7</v>
      </c>
      <c r="O17" s="40" t="str">
        <f t="shared" si="2"/>
        <v>sehr gut</v>
      </c>
    </row>
    <row r="18" spans="1:15" ht="19.5" customHeight="1" x14ac:dyDescent="0.2">
      <c r="A18" s="54" t="s">
        <v>239</v>
      </c>
      <c r="B18" s="10">
        <v>66</v>
      </c>
      <c r="C18" s="61" t="s">
        <v>259</v>
      </c>
      <c r="D18" s="61" t="s">
        <v>260</v>
      </c>
      <c r="E18" s="61" t="s">
        <v>261</v>
      </c>
      <c r="F18" s="74">
        <v>12</v>
      </c>
      <c r="G18" s="74">
        <v>20</v>
      </c>
      <c r="H18" s="74">
        <v>17</v>
      </c>
      <c r="I18" s="74">
        <v>19</v>
      </c>
      <c r="J18" s="74">
        <v>14</v>
      </c>
      <c r="K18" s="22">
        <f t="shared" si="0"/>
        <v>82</v>
      </c>
      <c r="L18" s="11">
        <f t="shared" si="1"/>
        <v>0</v>
      </c>
      <c r="M18" s="7">
        <f t="shared" si="3"/>
        <v>0.82</v>
      </c>
      <c r="N18" s="12">
        <f t="shared" si="4"/>
        <v>8</v>
      </c>
      <c r="O18" s="13" t="str">
        <f t="shared" si="2"/>
        <v>sehr gut</v>
      </c>
    </row>
    <row r="19" spans="1:15" ht="19.5" customHeight="1" x14ac:dyDescent="0.2">
      <c r="A19" s="55" t="s">
        <v>239</v>
      </c>
      <c r="B19" s="35">
        <v>59</v>
      </c>
      <c r="C19" s="62" t="s">
        <v>262</v>
      </c>
      <c r="D19" s="62" t="s">
        <v>263</v>
      </c>
      <c r="E19" s="62" t="s">
        <v>264</v>
      </c>
      <c r="F19" s="73">
        <v>9</v>
      </c>
      <c r="G19" s="73">
        <v>14</v>
      </c>
      <c r="H19" s="73">
        <v>17</v>
      </c>
      <c r="I19" s="73">
        <v>20</v>
      </c>
      <c r="J19" s="73">
        <v>19</v>
      </c>
      <c r="K19" s="36">
        <f t="shared" si="0"/>
        <v>79</v>
      </c>
      <c r="L19" s="37">
        <f t="shared" si="1"/>
        <v>0</v>
      </c>
      <c r="M19" s="38">
        <f t="shared" si="3"/>
        <v>0.79</v>
      </c>
      <c r="N19" s="39">
        <f t="shared" si="4"/>
        <v>9</v>
      </c>
      <c r="O19" s="40" t="str">
        <f t="shared" si="2"/>
        <v>gut</v>
      </c>
    </row>
    <row r="20" spans="1:15" ht="19.5" customHeight="1" x14ac:dyDescent="0.2">
      <c r="A20" s="54" t="s">
        <v>239</v>
      </c>
      <c r="B20" s="10">
        <v>60</v>
      </c>
      <c r="C20" s="61" t="s">
        <v>265</v>
      </c>
      <c r="D20" s="61" t="s">
        <v>49</v>
      </c>
      <c r="E20" s="61" t="s">
        <v>266</v>
      </c>
      <c r="F20" s="74">
        <v>15</v>
      </c>
      <c r="G20" s="74">
        <v>17</v>
      </c>
      <c r="H20" s="74">
        <v>15</v>
      </c>
      <c r="I20" s="74">
        <v>18</v>
      </c>
      <c r="J20" s="74">
        <v>14</v>
      </c>
      <c r="K20" s="22">
        <f t="shared" si="0"/>
        <v>79</v>
      </c>
      <c r="L20" s="11">
        <f t="shared" si="1"/>
        <v>0</v>
      </c>
      <c r="M20" s="7">
        <f t="shared" si="3"/>
        <v>0.79</v>
      </c>
      <c r="N20" s="12">
        <f t="shared" si="4"/>
        <v>9</v>
      </c>
      <c r="O20" s="13" t="str">
        <f t="shared" si="2"/>
        <v>gut</v>
      </c>
    </row>
    <row r="21" spans="1:15" ht="19.5" customHeight="1" x14ac:dyDescent="0.2">
      <c r="A21" s="55" t="s">
        <v>239</v>
      </c>
      <c r="B21" s="35">
        <v>33</v>
      </c>
      <c r="C21" s="62" t="s">
        <v>267</v>
      </c>
      <c r="D21" s="62" t="s">
        <v>268</v>
      </c>
      <c r="E21" s="62" t="s">
        <v>269</v>
      </c>
      <c r="F21" s="73">
        <v>6</v>
      </c>
      <c r="G21" s="73">
        <v>20</v>
      </c>
      <c r="H21" s="73">
        <v>18</v>
      </c>
      <c r="I21" s="73">
        <v>15</v>
      </c>
      <c r="J21" s="73">
        <v>15</v>
      </c>
      <c r="K21" s="36">
        <f t="shared" si="0"/>
        <v>74</v>
      </c>
      <c r="L21" s="37">
        <f t="shared" si="1"/>
        <v>0</v>
      </c>
      <c r="M21" s="38">
        <f t="shared" si="3"/>
        <v>0.74</v>
      </c>
      <c r="N21" s="39">
        <f t="shared" si="4"/>
        <v>11</v>
      </c>
      <c r="O21" s="40" t="str">
        <f t="shared" si="2"/>
        <v>gut</v>
      </c>
    </row>
    <row r="22" spans="1:15" ht="19.5" customHeight="1" x14ac:dyDescent="0.2">
      <c r="A22" s="54" t="s">
        <v>239</v>
      </c>
      <c r="B22" s="10">
        <v>37</v>
      </c>
      <c r="C22" s="61" t="s">
        <v>270</v>
      </c>
      <c r="D22" s="61" t="s">
        <v>113</v>
      </c>
      <c r="E22" s="61" t="s">
        <v>271</v>
      </c>
      <c r="F22" s="74">
        <v>18</v>
      </c>
      <c r="G22" s="74">
        <v>18</v>
      </c>
      <c r="H22" s="74">
        <v>11</v>
      </c>
      <c r="I22" s="74">
        <v>15</v>
      </c>
      <c r="J22" s="74">
        <v>12</v>
      </c>
      <c r="K22" s="22">
        <f t="shared" si="0"/>
        <v>74</v>
      </c>
      <c r="L22" s="11">
        <f t="shared" si="1"/>
        <v>0</v>
      </c>
      <c r="M22" s="7">
        <f t="shared" si="3"/>
        <v>0.74</v>
      </c>
      <c r="N22" s="12">
        <f t="shared" si="4"/>
        <v>11</v>
      </c>
      <c r="O22" s="13" t="str">
        <f t="shared" si="2"/>
        <v>gut</v>
      </c>
    </row>
    <row r="23" spans="1:15" ht="19.5" customHeight="1" x14ac:dyDescent="0.2">
      <c r="A23" s="55" t="s">
        <v>239</v>
      </c>
      <c r="B23" s="35">
        <v>57</v>
      </c>
      <c r="C23" s="62" t="s">
        <v>272</v>
      </c>
      <c r="D23" s="62" t="s">
        <v>257</v>
      </c>
      <c r="E23" s="62" t="s">
        <v>273</v>
      </c>
      <c r="F23" s="73">
        <v>10</v>
      </c>
      <c r="G23" s="73">
        <v>18</v>
      </c>
      <c r="H23" s="73">
        <v>15</v>
      </c>
      <c r="I23" s="73">
        <v>13</v>
      </c>
      <c r="J23" s="73">
        <v>18</v>
      </c>
      <c r="K23" s="36">
        <f t="shared" si="0"/>
        <v>74</v>
      </c>
      <c r="L23" s="37">
        <f t="shared" si="1"/>
        <v>0</v>
      </c>
      <c r="M23" s="38">
        <f t="shared" si="3"/>
        <v>0.74</v>
      </c>
      <c r="N23" s="39">
        <f t="shared" si="4"/>
        <v>11</v>
      </c>
      <c r="O23" s="40" t="str">
        <f t="shared" si="2"/>
        <v>gut</v>
      </c>
    </row>
    <row r="24" spans="1:15" ht="19.5" customHeight="1" x14ac:dyDescent="0.2">
      <c r="A24" s="54" t="s">
        <v>239</v>
      </c>
      <c r="B24" s="10">
        <v>54</v>
      </c>
      <c r="C24" s="61" t="s">
        <v>274</v>
      </c>
      <c r="D24" s="61" t="s">
        <v>257</v>
      </c>
      <c r="E24" s="61" t="s">
        <v>275</v>
      </c>
      <c r="F24" s="74">
        <v>10</v>
      </c>
      <c r="G24" s="74">
        <v>11</v>
      </c>
      <c r="H24" s="74">
        <v>20</v>
      </c>
      <c r="I24" s="74">
        <v>18</v>
      </c>
      <c r="J24" s="74">
        <v>14</v>
      </c>
      <c r="K24" s="22">
        <f t="shared" si="0"/>
        <v>73</v>
      </c>
      <c r="L24" s="11">
        <f t="shared" si="1"/>
        <v>0</v>
      </c>
      <c r="M24" s="7">
        <f t="shared" si="3"/>
        <v>0.73</v>
      </c>
      <c r="N24" s="12">
        <f t="shared" si="4"/>
        <v>14</v>
      </c>
      <c r="O24" s="13" t="str">
        <f t="shared" si="2"/>
        <v>gut</v>
      </c>
    </row>
    <row r="25" spans="1:15" ht="19.5" customHeight="1" x14ac:dyDescent="0.2">
      <c r="A25" s="55" t="s">
        <v>239</v>
      </c>
      <c r="B25" s="35">
        <v>36</v>
      </c>
      <c r="C25" s="62" t="s">
        <v>276</v>
      </c>
      <c r="D25" s="62" t="s">
        <v>277</v>
      </c>
      <c r="E25" s="62" t="s">
        <v>278</v>
      </c>
      <c r="F25" s="73">
        <v>9</v>
      </c>
      <c r="G25" s="73">
        <v>15</v>
      </c>
      <c r="H25" s="73">
        <v>18</v>
      </c>
      <c r="I25" s="73">
        <v>14</v>
      </c>
      <c r="J25" s="73">
        <v>16</v>
      </c>
      <c r="K25" s="36">
        <f t="shared" si="0"/>
        <v>72</v>
      </c>
      <c r="L25" s="37">
        <f t="shared" si="1"/>
        <v>0</v>
      </c>
      <c r="M25" s="38">
        <f t="shared" si="3"/>
        <v>0.72</v>
      </c>
      <c r="N25" s="39">
        <f t="shared" si="4"/>
        <v>15</v>
      </c>
      <c r="O25" s="40" t="str">
        <f t="shared" si="2"/>
        <v>gut</v>
      </c>
    </row>
    <row r="26" spans="1:15" ht="19.5" customHeight="1" x14ac:dyDescent="0.2">
      <c r="A26" s="54" t="s">
        <v>239</v>
      </c>
      <c r="B26" s="10">
        <v>52</v>
      </c>
      <c r="C26" s="61" t="s">
        <v>279</v>
      </c>
      <c r="D26" s="61" t="s">
        <v>162</v>
      </c>
      <c r="E26" s="61" t="s">
        <v>280</v>
      </c>
      <c r="F26" s="74">
        <v>11</v>
      </c>
      <c r="G26" s="74">
        <v>8</v>
      </c>
      <c r="H26" s="74">
        <v>18</v>
      </c>
      <c r="I26" s="74">
        <v>16</v>
      </c>
      <c r="J26" s="74">
        <v>18</v>
      </c>
      <c r="K26" s="22">
        <f t="shared" si="0"/>
        <v>71</v>
      </c>
      <c r="L26" s="11">
        <f t="shared" si="1"/>
        <v>0</v>
      </c>
      <c r="M26" s="7">
        <f t="shared" si="3"/>
        <v>0.71</v>
      </c>
      <c r="N26" s="12">
        <f t="shared" si="4"/>
        <v>16</v>
      </c>
      <c r="O26" s="13" t="str">
        <f t="shared" si="2"/>
        <v>gut</v>
      </c>
    </row>
    <row r="27" spans="1:15" ht="19.5" customHeight="1" x14ac:dyDescent="0.2">
      <c r="A27" s="55" t="s">
        <v>239</v>
      </c>
      <c r="B27" s="35">
        <v>32</v>
      </c>
      <c r="C27" s="62" t="s">
        <v>281</v>
      </c>
      <c r="D27" s="62" t="s">
        <v>162</v>
      </c>
      <c r="E27" s="62" t="s">
        <v>282</v>
      </c>
      <c r="F27" s="73">
        <v>8</v>
      </c>
      <c r="G27" s="73">
        <v>15</v>
      </c>
      <c r="H27" s="73">
        <v>12</v>
      </c>
      <c r="I27" s="73">
        <v>20</v>
      </c>
      <c r="J27" s="73">
        <v>15</v>
      </c>
      <c r="K27" s="36">
        <f t="shared" si="0"/>
        <v>70</v>
      </c>
      <c r="L27" s="37">
        <f t="shared" si="1"/>
        <v>0</v>
      </c>
      <c r="M27" s="38">
        <f t="shared" si="3"/>
        <v>0.7</v>
      </c>
      <c r="N27" s="39">
        <f t="shared" si="4"/>
        <v>17</v>
      </c>
      <c r="O27" s="40" t="str">
        <f t="shared" si="2"/>
        <v>gut</v>
      </c>
    </row>
    <row r="28" spans="1:15" ht="19.5" customHeight="1" x14ac:dyDescent="0.2">
      <c r="A28" s="54" t="s">
        <v>239</v>
      </c>
      <c r="B28" s="10">
        <v>30</v>
      </c>
      <c r="C28" s="61" t="s">
        <v>283</v>
      </c>
      <c r="D28" s="61" t="s">
        <v>284</v>
      </c>
      <c r="E28" s="61" t="s">
        <v>285</v>
      </c>
      <c r="F28" s="74">
        <v>9</v>
      </c>
      <c r="G28" s="74">
        <v>12</v>
      </c>
      <c r="H28" s="74">
        <v>15</v>
      </c>
      <c r="I28" s="74">
        <v>19</v>
      </c>
      <c r="J28" s="74">
        <v>14</v>
      </c>
      <c r="K28" s="22">
        <f t="shared" si="0"/>
        <v>69</v>
      </c>
      <c r="L28" s="11">
        <f t="shared" si="1"/>
        <v>0</v>
      </c>
      <c r="M28" s="7">
        <f t="shared" si="3"/>
        <v>0.69</v>
      </c>
      <c r="N28" s="12">
        <f t="shared" si="4"/>
        <v>18</v>
      </c>
      <c r="O28" s="13" t="str">
        <f t="shared" si="2"/>
        <v>gut</v>
      </c>
    </row>
    <row r="29" spans="1:15" ht="19.5" customHeight="1" x14ac:dyDescent="0.2">
      <c r="A29" s="55" t="s">
        <v>239</v>
      </c>
      <c r="B29" s="35">
        <v>48</v>
      </c>
      <c r="C29" s="62" t="s">
        <v>286</v>
      </c>
      <c r="D29" s="62" t="s">
        <v>287</v>
      </c>
      <c r="E29" s="62" t="s">
        <v>288</v>
      </c>
      <c r="F29" s="73">
        <v>14</v>
      </c>
      <c r="G29" s="73">
        <v>13</v>
      </c>
      <c r="H29" s="73">
        <v>16</v>
      </c>
      <c r="I29" s="73">
        <v>14</v>
      </c>
      <c r="J29" s="73">
        <v>12</v>
      </c>
      <c r="K29" s="36">
        <f t="shared" ref="K29" si="5">SUM(F29:J29)</f>
        <v>69</v>
      </c>
      <c r="L29" s="37">
        <f t="shared" si="1"/>
        <v>0</v>
      </c>
      <c r="M29" s="38">
        <f t="shared" si="3"/>
        <v>0.69</v>
      </c>
      <c r="N29" s="39">
        <f t="shared" si="4"/>
        <v>18</v>
      </c>
      <c r="O29" s="40" t="str">
        <f t="shared" si="2"/>
        <v>gut</v>
      </c>
    </row>
    <row r="30" spans="1:15" ht="19.5" customHeight="1" x14ac:dyDescent="0.2">
      <c r="A30" s="54" t="s">
        <v>239</v>
      </c>
      <c r="B30" s="10">
        <v>72</v>
      </c>
      <c r="C30" s="61" t="s">
        <v>289</v>
      </c>
      <c r="D30" s="61" t="s">
        <v>51</v>
      </c>
      <c r="E30" s="61" t="s">
        <v>290</v>
      </c>
      <c r="F30" s="74">
        <v>9</v>
      </c>
      <c r="G30" s="74">
        <v>20</v>
      </c>
      <c r="H30" s="74">
        <v>16</v>
      </c>
      <c r="I30" s="74">
        <v>17</v>
      </c>
      <c r="J30" s="74">
        <v>7</v>
      </c>
      <c r="K30" s="22">
        <f t="shared" si="0"/>
        <v>69</v>
      </c>
      <c r="L30" s="11">
        <f t="shared" si="1"/>
        <v>0</v>
      </c>
      <c r="M30" s="7">
        <f t="shared" si="3"/>
        <v>0.69</v>
      </c>
      <c r="N30" s="12">
        <f t="shared" si="4"/>
        <v>18</v>
      </c>
      <c r="O30" s="13" t="str">
        <f t="shared" si="2"/>
        <v>gut</v>
      </c>
    </row>
    <row r="31" spans="1:15" s="67" customFormat="1" ht="19.5" customHeight="1" x14ac:dyDescent="0.2">
      <c r="A31" s="55" t="s">
        <v>239</v>
      </c>
      <c r="B31" s="80">
        <v>14</v>
      </c>
      <c r="C31" s="62" t="s">
        <v>291</v>
      </c>
      <c r="D31" s="62" t="s">
        <v>292</v>
      </c>
      <c r="E31" s="62" t="s">
        <v>293</v>
      </c>
      <c r="F31" s="81">
        <v>14</v>
      </c>
      <c r="G31" s="81">
        <v>13</v>
      </c>
      <c r="H31" s="81">
        <v>10</v>
      </c>
      <c r="I31" s="81">
        <v>19</v>
      </c>
      <c r="J31" s="81">
        <v>12</v>
      </c>
      <c r="K31" s="36">
        <f t="shared" ref="K31:K75" si="6">SUM(F31:J31)</f>
        <v>68</v>
      </c>
      <c r="L31" s="37">
        <f t="shared" si="1"/>
        <v>0</v>
      </c>
      <c r="M31" s="38">
        <f t="shared" si="3"/>
        <v>0.68</v>
      </c>
      <c r="N31" s="39">
        <f t="shared" si="4"/>
        <v>21</v>
      </c>
      <c r="O31" s="40" t="str">
        <f t="shared" si="2"/>
        <v>gut</v>
      </c>
    </row>
    <row r="32" spans="1:15" ht="19.5" customHeight="1" x14ac:dyDescent="0.2">
      <c r="A32" s="54" t="s">
        <v>239</v>
      </c>
      <c r="B32" s="10">
        <v>15</v>
      </c>
      <c r="C32" s="61" t="s">
        <v>294</v>
      </c>
      <c r="D32" s="61" t="s">
        <v>295</v>
      </c>
      <c r="E32" s="61" t="s">
        <v>296</v>
      </c>
      <c r="F32" s="74">
        <v>11</v>
      </c>
      <c r="G32" s="74">
        <v>12</v>
      </c>
      <c r="H32" s="74">
        <v>9</v>
      </c>
      <c r="I32" s="74">
        <v>20</v>
      </c>
      <c r="J32" s="74">
        <v>16</v>
      </c>
      <c r="K32" s="22">
        <f t="shared" si="6"/>
        <v>68</v>
      </c>
      <c r="L32" s="11">
        <f t="shared" si="1"/>
        <v>0</v>
      </c>
      <c r="M32" s="7">
        <f t="shared" si="3"/>
        <v>0.68</v>
      </c>
      <c r="N32" s="12">
        <f t="shared" si="4"/>
        <v>21</v>
      </c>
      <c r="O32" s="13" t="str">
        <f t="shared" si="2"/>
        <v>gut</v>
      </c>
    </row>
    <row r="33" spans="1:15" ht="19.5" customHeight="1" x14ac:dyDescent="0.2">
      <c r="A33" s="55" t="s">
        <v>239</v>
      </c>
      <c r="B33" s="35">
        <v>45</v>
      </c>
      <c r="C33" s="62" t="s">
        <v>297</v>
      </c>
      <c r="D33" s="62" t="s">
        <v>225</v>
      </c>
      <c r="E33" s="62" t="s">
        <v>298</v>
      </c>
      <c r="F33" s="73">
        <v>10</v>
      </c>
      <c r="G33" s="73">
        <v>15</v>
      </c>
      <c r="H33" s="73">
        <v>14</v>
      </c>
      <c r="I33" s="73">
        <v>13</v>
      </c>
      <c r="J33" s="73">
        <v>15</v>
      </c>
      <c r="K33" s="36">
        <f t="shared" si="6"/>
        <v>67</v>
      </c>
      <c r="L33" s="37">
        <f t="shared" si="1"/>
        <v>0</v>
      </c>
      <c r="M33" s="38">
        <f t="shared" si="3"/>
        <v>0.67</v>
      </c>
      <c r="N33" s="39">
        <f t="shared" si="4"/>
        <v>23</v>
      </c>
      <c r="O33" s="40" t="str">
        <f t="shared" si="2"/>
        <v>gut</v>
      </c>
    </row>
    <row r="34" spans="1:15" ht="19.5" customHeight="1" x14ac:dyDescent="0.2">
      <c r="A34" s="54" t="s">
        <v>239</v>
      </c>
      <c r="B34" s="10">
        <v>34</v>
      </c>
      <c r="C34" s="61" t="s">
        <v>95</v>
      </c>
      <c r="D34" s="61" t="s">
        <v>299</v>
      </c>
      <c r="E34" s="61" t="s">
        <v>300</v>
      </c>
      <c r="F34" s="74">
        <v>13</v>
      </c>
      <c r="G34" s="74">
        <v>17</v>
      </c>
      <c r="H34" s="74">
        <v>12</v>
      </c>
      <c r="I34" s="74">
        <v>9</v>
      </c>
      <c r="J34" s="74">
        <v>15</v>
      </c>
      <c r="K34" s="22">
        <f t="shared" si="6"/>
        <v>66</v>
      </c>
      <c r="L34" s="11">
        <f t="shared" si="1"/>
        <v>0</v>
      </c>
      <c r="M34" s="7">
        <f t="shared" si="3"/>
        <v>0.66</v>
      </c>
      <c r="N34" s="12">
        <f t="shared" si="4"/>
        <v>24</v>
      </c>
      <c r="O34" s="13" t="str">
        <f t="shared" si="2"/>
        <v>gut</v>
      </c>
    </row>
    <row r="35" spans="1:15" ht="19.5" customHeight="1" x14ac:dyDescent="0.2">
      <c r="A35" s="55" t="s">
        <v>239</v>
      </c>
      <c r="B35" s="35">
        <v>43</v>
      </c>
      <c r="C35" s="62" t="s">
        <v>301</v>
      </c>
      <c r="D35" s="62" t="s">
        <v>302</v>
      </c>
      <c r="E35" s="62" t="s">
        <v>303</v>
      </c>
      <c r="F35" s="73">
        <v>15</v>
      </c>
      <c r="G35" s="73">
        <v>11</v>
      </c>
      <c r="H35" s="73">
        <v>15</v>
      </c>
      <c r="I35" s="73">
        <v>9</v>
      </c>
      <c r="J35" s="73">
        <v>15</v>
      </c>
      <c r="K35" s="36">
        <f t="shared" si="6"/>
        <v>65</v>
      </c>
      <c r="L35" s="37">
        <f t="shared" si="1"/>
        <v>0</v>
      </c>
      <c r="M35" s="38">
        <f t="shared" si="3"/>
        <v>0.65</v>
      </c>
      <c r="N35" s="39">
        <f t="shared" si="4"/>
        <v>25</v>
      </c>
      <c r="O35" s="40" t="str">
        <f t="shared" si="2"/>
        <v>gut</v>
      </c>
    </row>
    <row r="36" spans="1:15" ht="19.5" customHeight="1" x14ac:dyDescent="0.2">
      <c r="A36" s="54" t="s">
        <v>239</v>
      </c>
      <c r="B36" s="10">
        <v>35</v>
      </c>
      <c r="C36" s="61" t="s">
        <v>0</v>
      </c>
      <c r="D36" s="61" t="s">
        <v>95</v>
      </c>
      <c r="E36" s="61" t="s">
        <v>304</v>
      </c>
      <c r="F36" s="74">
        <v>5</v>
      </c>
      <c r="G36" s="74">
        <v>9</v>
      </c>
      <c r="H36" s="74">
        <v>15</v>
      </c>
      <c r="I36" s="74">
        <v>19</v>
      </c>
      <c r="J36" s="74">
        <v>16</v>
      </c>
      <c r="K36" s="22">
        <f t="shared" si="6"/>
        <v>64</v>
      </c>
      <c r="L36" s="11">
        <f t="shared" si="1"/>
        <v>0</v>
      </c>
      <c r="M36" s="7">
        <f t="shared" si="3"/>
        <v>0.64</v>
      </c>
      <c r="N36" s="12">
        <f>IF(ISNUMBER(F36),RANK(K36,$K$11:$K$37))</f>
        <v>26</v>
      </c>
      <c r="O36" s="13" t="str">
        <f t="shared" si="2"/>
        <v>bestanden</v>
      </c>
    </row>
    <row r="37" spans="1:15" ht="19.5" customHeight="1" x14ac:dyDescent="0.2">
      <c r="A37" s="55" t="s">
        <v>239</v>
      </c>
      <c r="B37" s="35">
        <v>65</v>
      </c>
      <c r="C37" s="62" t="s">
        <v>305</v>
      </c>
      <c r="D37" s="62" t="s">
        <v>306</v>
      </c>
      <c r="E37" s="62" t="s">
        <v>307</v>
      </c>
      <c r="F37" s="73">
        <v>14</v>
      </c>
      <c r="G37" s="73">
        <v>11</v>
      </c>
      <c r="H37" s="73">
        <v>8</v>
      </c>
      <c r="I37" s="73">
        <v>14</v>
      </c>
      <c r="J37" s="73">
        <v>11</v>
      </c>
      <c r="K37" s="36">
        <f t="shared" si="6"/>
        <v>58</v>
      </c>
      <c r="L37" s="37">
        <f t="shared" si="1"/>
        <v>0</v>
      </c>
      <c r="M37" s="38">
        <f t="shared" si="3"/>
        <v>0.57999999999999996</v>
      </c>
      <c r="N37" s="39">
        <f>IF(ISNUMBER(F37),RANK(K37,$K$11:$K$37))</f>
        <v>27</v>
      </c>
      <c r="O37" s="40" t="str">
        <f t="shared" si="2"/>
        <v>bestanden</v>
      </c>
    </row>
    <row r="38" spans="1:15" ht="19.5" customHeight="1" x14ac:dyDescent="0.2">
      <c r="A38" s="56" t="s">
        <v>239</v>
      </c>
      <c r="B38" s="14">
        <v>6</v>
      </c>
      <c r="C38" s="63" t="s">
        <v>308</v>
      </c>
      <c r="D38" s="63" t="s">
        <v>287</v>
      </c>
      <c r="E38" s="63" t="s">
        <v>309</v>
      </c>
      <c r="F38" s="75">
        <v>0</v>
      </c>
      <c r="G38" s="75">
        <v>17</v>
      </c>
      <c r="H38" s="75">
        <v>17</v>
      </c>
      <c r="I38" s="75">
        <v>18</v>
      </c>
      <c r="J38" s="75">
        <v>20</v>
      </c>
      <c r="K38" s="23">
        <f t="shared" si="6"/>
        <v>72</v>
      </c>
      <c r="L38" s="15">
        <f t="shared" si="1"/>
        <v>1</v>
      </c>
      <c r="M38" s="33">
        <f t="shared" si="3"/>
        <v>0.72</v>
      </c>
      <c r="N38" s="16"/>
      <c r="O38" s="17" t="str">
        <f t="shared" si="2"/>
        <v>n.B</v>
      </c>
    </row>
    <row r="39" spans="1:15" ht="19.5" customHeight="1" x14ac:dyDescent="0.2">
      <c r="A39" s="56" t="s">
        <v>239</v>
      </c>
      <c r="B39" s="14">
        <v>25</v>
      </c>
      <c r="C39" s="63" t="s">
        <v>310</v>
      </c>
      <c r="D39" s="63" t="s">
        <v>311</v>
      </c>
      <c r="E39" s="63" t="s">
        <v>312</v>
      </c>
      <c r="F39" s="75">
        <v>13</v>
      </c>
      <c r="G39" s="75">
        <v>17</v>
      </c>
      <c r="H39" s="75">
        <v>0</v>
      </c>
      <c r="I39" s="75">
        <v>20</v>
      </c>
      <c r="J39" s="75">
        <v>20</v>
      </c>
      <c r="K39" s="23">
        <f t="shared" si="6"/>
        <v>70</v>
      </c>
      <c r="L39" s="15">
        <f t="shared" si="1"/>
        <v>1</v>
      </c>
      <c r="M39" s="33">
        <f t="shared" si="3"/>
        <v>0.7</v>
      </c>
      <c r="N39" s="16"/>
      <c r="O39" s="17" t="str">
        <f t="shared" si="2"/>
        <v>n.B</v>
      </c>
    </row>
    <row r="40" spans="1:15" ht="19.5" customHeight="1" x14ac:dyDescent="0.2">
      <c r="A40" s="56" t="s">
        <v>239</v>
      </c>
      <c r="B40" s="14">
        <v>29</v>
      </c>
      <c r="C40" s="63" t="s">
        <v>313</v>
      </c>
      <c r="D40" s="63" t="s">
        <v>56</v>
      </c>
      <c r="E40" s="63" t="s">
        <v>314</v>
      </c>
      <c r="F40" s="75">
        <v>0</v>
      </c>
      <c r="G40" s="75">
        <v>17</v>
      </c>
      <c r="H40" s="75">
        <v>20</v>
      </c>
      <c r="I40" s="75">
        <v>20</v>
      </c>
      <c r="J40" s="75">
        <v>13</v>
      </c>
      <c r="K40" s="23">
        <f t="shared" si="6"/>
        <v>70</v>
      </c>
      <c r="L40" s="15">
        <f t="shared" si="1"/>
        <v>1</v>
      </c>
      <c r="M40" s="33">
        <f t="shared" si="3"/>
        <v>0.7</v>
      </c>
      <c r="N40" s="16"/>
      <c r="O40" s="17" t="str">
        <f t="shared" si="2"/>
        <v>n.B</v>
      </c>
    </row>
    <row r="41" spans="1:15" ht="19.5" customHeight="1" x14ac:dyDescent="0.2">
      <c r="A41" s="56" t="s">
        <v>239</v>
      </c>
      <c r="B41" s="14">
        <v>12</v>
      </c>
      <c r="C41" s="63" t="s">
        <v>315</v>
      </c>
      <c r="D41" s="63" t="s">
        <v>316</v>
      </c>
      <c r="E41" s="63" t="s">
        <v>317</v>
      </c>
      <c r="F41" s="75">
        <v>0</v>
      </c>
      <c r="G41" s="75">
        <v>14</v>
      </c>
      <c r="H41" s="75">
        <v>20</v>
      </c>
      <c r="I41" s="75">
        <v>17</v>
      </c>
      <c r="J41" s="75">
        <v>18</v>
      </c>
      <c r="K41" s="23">
        <f t="shared" si="6"/>
        <v>69</v>
      </c>
      <c r="L41" s="15">
        <f t="shared" si="1"/>
        <v>1</v>
      </c>
      <c r="M41" s="33">
        <f t="shared" si="3"/>
        <v>0.69</v>
      </c>
      <c r="N41" s="16"/>
      <c r="O41" s="17" t="str">
        <f t="shared" si="2"/>
        <v>n.B</v>
      </c>
    </row>
    <row r="42" spans="1:15" ht="19.5" customHeight="1" x14ac:dyDescent="0.2">
      <c r="A42" s="56" t="s">
        <v>239</v>
      </c>
      <c r="B42" s="14">
        <v>41</v>
      </c>
      <c r="C42" s="63" t="s">
        <v>318</v>
      </c>
      <c r="D42" s="63" t="s">
        <v>49</v>
      </c>
      <c r="E42" s="63" t="s">
        <v>319</v>
      </c>
      <c r="F42" s="75">
        <v>0</v>
      </c>
      <c r="G42" s="75">
        <v>13</v>
      </c>
      <c r="H42" s="75">
        <v>16</v>
      </c>
      <c r="I42" s="75">
        <v>20</v>
      </c>
      <c r="J42" s="75">
        <v>18</v>
      </c>
      <c r="K42" s="23">
        <f t="shared" si="6"/>
        <v>67</v>
      </c>
      <c r="L42" s="15">
        <f t="shared" si="1"/>
        <v>1</v>
      </c>
      <c r="M42" s="33">
        <f t="shared" si="3"/>
        <v>0.67</v>
      </c>
      <c r="N42" s="16"/>
      <c r="O42" s="17" t="str">
        <f t="shared" si="2"/>
        <v>n.B</v>
      </c>
    </row>
    <row r="43" spans="1:15" ht="19.5" customHeight="1" x14ac:dyDescent="0.2">
      <c r="A43" s="56" t="s">
        <v>239</v>
      </c>
      <c r="B43" s="14">
        <v>16</v>
      </c>
      <c r="C43" s="63" t="s">
        <v>320</v>
      </c>
      <c r="D43" s="63" t="s">
        <v>60</v>
      </c>
      <c r="E43" s="63" t="s">
        <v>321</v>
      </c>
      <c r="F43" s="75">
        <v>0</v>
      </c>
      <c r="G43" s="75">
        <v>18</v>
      </c>
      <c r="H43" s="75">
        <v>20</v>
      </c>
      <c r="I43" s="75">
        <v>17</v>
      </c>
      <c r="J43" s="75">
        <v>11</v>
      </c>
      <c r="K43" s="23">
        <f t="shared" si="6"/>
        <v>66</v>
      </c>
      <c r="L43" s="15">
        <f t="shared" si="1"/>
        <v>1</v>
      </c>
      <c r="M43" s="33">
        <f t="shared" si="3"/>
        <v>0.66</v>
      </c>
      <c r="N43" s="16"/>
      <c r="O43" s="17" t="str">
        <f t="shared" si="2"/>
        <v>n.B</v>
      </c>
    </row>
    <row r="44" spans="1:15" ht="19.5" customHeight="1" x14ac:dyDescent="0.2">
      <c r="A44" s="56" t="s">
        <v>239</v>
      </c>
      <c r="B44" s="14">
        <v>3</v>
      </c>
      <c r="C44" s="63" t="s">
        <v>88</v>
      </c>
      <c r="D44" s="63" t="s">
        <v>52</v>
      </c>
      <c r="E44" s="63" t="s">
        <v>322</v>
      </c>
      <c r="F44" s="75">
        <v>0</v>
      </c>
      <c r="G44" s="75">
        <v>14</v>
      </c>
      <c r="H44" s="75">
        <v>17</v>
      </c>
      <c r="I44" s="75">
        <v>18</v>
      </c>
      <c r="J44" s="75">
        <v>15</v>
      </c>
      <c r="K44" s="23">
        <f t="shared" si="6"/>
        <v>64</v>
      </c>
      <c r="L44" s="15">
        <f t="shared" si="1"/>
        <v>1</v>
      </c>
      <c r="M44" s="33">
        <f t="shared" si="3"/>
        <v>0.64</v>
      </c>
      <c r="N44" s="16"/>
      <c r="O44" s="17" t="str">
        <f t="shared" si="2"/>
        <v>n.B</v>
      </c>
    </row>
    <row r="45" spans="1:15" ht="19.5" customHeight="1" x14ac:dyDescent="0.2">
      <c r="A45" s="56" t="s">
        <v>239</v>
      </c>
      <c r="B45" s="14">
        <v>39</v>
      </c>
      <c r="C45" s="63" t="s">
        <v>323</v>
      </c>
      <c r="D45" s="63" t="s">
        <v>324</v>
      </c>
      <c r="E45" s="63" t="s">
        <v>325</v>
      </c>
      <c r="F45" s="75">
        <v>0</v>
      </c>
      <c r="G45" s="75">
        <v>12</v>
      </c>
      <c r="H45" s="75">
        <v>18</v>
      </c>
      <c r="I45" s="75">
        <v>17</v>
      </c>
      <c r="J45" s="75">
        <v>17</v>
      </c>
      <c r="K45" s="23">
        <f t="shared" si="6"/>
        <v>64</v>
      </c>
      <c r="L45" s="15">
        <f t="shared" si="1"/>
        <v>1</v>
      </c>
      <c r="M45" s="33">
        <f t="shared" si="3"/>
        <v>0.64</v>
      </c>
      <c r="N45" s="16"/>
      <c r="O45" s="17" t="str">
        <f t="shared" si="2"/>
        <v>n.B</v>
      </c>
    </row>
    <row r="46" spans="1:15" ht="19.5" customHeight="1" x14ac:dyDescent="0.2">
      <c r="A46" s="56" t="s">
        <v>239</v>
      </c>
      <c r="B46" s="14">
        <v>7</v>
      </c>
      <c r="C46" s="63" t="s">
        <v>326</v>
      </c>
      <c r="D46" s="63" t="s">
        <v>327</v>
      </c>
      <c r="E46" s="63" t="s">
        <v>328</v>
      </c>
      <c r="F46" s="75">
        <v>17</v>
      </c>
      <c r="G46" s="75">
        <v>0</v>
      </c>
      <c r="H46" s="75">
        <v>17</v>
      </c>
      <c r="I46" s="75">
        <v>15</v>
      </c>
      <c r="J46" s="75">
        <v>13</v>
      </c>
      <c r="K46" s="23">
        <f t="shared" si="6"/>
        <v>62</v>
      </c>
      <c r="L46" s="15">
        <f t="shared" si="1"/>
        <v>1</v>
      </c>
      <c r="M46" s="33">
        <f t="shared" si="3"/>
        <v>0.62</v>
      </c>
      <c r="N46" s="16"/>
      <c r="O46" s="17" t="str">
        <f t="shared" si="2"/>
        <v>n.B</v>
      </c>
    </row>
    <row r="47" spans="1:15" ht="19.5" customHeight="1" x14ac:dyDescent="0.2">
      <c r="A47" s="56" t="s">
        <v>239</v>
      </c>
      <c r="B47" s="14">
        <v>13</v>
      </c>
      <c r="C47" s="63" t="s">
        <v>329</v>
      </c>
      <c r="D47" s="63" t="s">
        <v>330</v>
      </c>
      <c r="E47" s="63" t="s">
        <v>331</v>
      </c>
      <c r="F47" s="75">
        <v>14</v>
      </c>
      <c r="G47" s="75">
        <v>13</v>
      </c>
      <c r="H47" s="75">
        <v>0</v>
      </c>
      <c r="I47" s="75">
        <v>17</v>
      </c>
      <c r="J47" s="75">
        <v>17</v>
      </c>
      <c r="K47" s="23">
        <f t="shared" si="6"/>
        <v>61</v>
      </c>
      <c r="L47" s="15">
        <f t="shared" si="1"/>
        <v>1</v>
      </c>
      <c r="M47" s="33">
        <f t="shared" si="3"/>
        <v>0.61</v>
      </c>
      <c r="N47" s="16"/>
      <c r="O47" s="17" t="str">
        <f t="shared" si="2"/>
        <v>n.B</v>
      </c>
    </row>
    <row r="48" spans="1:15" ht="19.5" customHeight="1" x14ac:dyDescent="0.2">
      <c r="A48" s="56" t="s">
        <v>239</v>
      </c>
      <c r="B48" s="14">
        <v>8</v>
      </c>
      <c r="C48" s="63" t="s">
        <v>332</v>
      </c>
      <c r="D48" s="63" t="s">
        <v>333</v>
      </c>
      <c r="E48" s="63" t="s">
        <v>334</v>
      </c>
      <c r="F48" s="75">
        <v>0</v>
      </c>
      <c r="G48" s="75">
        <v>17</v>
      </c>
      <c r="H48" s="75">
        <v>12</v>
      </c>
      <c r="I48" s="75">
        <v>14</v>
      </c>
      <c r="J48" s="75">
        <v>17</v>
      </c>
      <c r="K48" s="23">
        <f t="shared" si="6"/>
        <v>60</v>
      </c>
      <c r="L48" s="15">
        <f t="shared" si="1"/>
        <v>1</v>
      </c>
      <c r="M48" s="33">
        <f t="shared" si="3"/>
        <v>0.6</v>
      </c>
      <c r="N48" s="16"/>
      <c r="O48" s="17" t="str">
        <f t="shared" si="2"/>
        <v>n.B</v>
      </c>
    </row>
    <row r="49" spans="1:15" ht="19.5" customHeight="1" x14ac:dyDescent="0.2">
      <c r="A49" s="56" t="s">
        <v>239</v>
      </c>
      <c r="B49" s="14">
        <v>2</v>
      </c>
      <c r="C49" s="63" t="s">
        <v>335</v>
      </c>
      <c r="D49" s="63" t="s">
        <v>107</v>
      </c>
      <c r="E49" s="63" t="s">
        <v>336</v>
      </c>
      <c r="F49" s="75">
        <v>0</v>
      </c>
      <c r="G49" s="75">
        <v>12</v>
      </c>
      <c r="H49" s="75">
        <v>15</v>
      </c>
      <c r="I49" s="75">
        <v>15</v>
      </c>
      <c r="J49" s="75">
        <v>17</v>
      </c>
      <c r="K49" s="23">
        <f t="shared" si="6"/>
        <v>59</v>
      </c>
      <c r="L49" s="15">
        <f t="shared" si="1"/>
        <v>1</v>
      </c>
      <c r="M49" s="33">
        <f t="shared" si="3"/>
        <v>0.59</v>
      </c>
      <c r="N49" s="16"/>
      <c r="O49" s="17" t="str">
        <f t="shared" si="2"/>
        <v>n.B</v>
      </c>
    </row>
    <row r="50" spans="1:15" ht="19.5" customHeight="1" x14ac:dyDescent="0.2">
      <c r="A50" s="56" t="s">
        <v>239</v>
      </c>
      <c r="B50" s="14">
        <v>4</v>
      </c>
      <c r="C50" s="63" t="s">
        <v>337</v>
      </c>
      <c r="D50" s="63" t="s">
        <v>338</v>
      </c>
      <c r="E50" s="63" t="s">
        <v>339</v>
      </c>
      <c r="F50" s="75">
        <v>11</v>
      </c>
      <c r="G50" s="75">
        <v>10</v>
      </c>
      <c r="H50" s="75">
        <v>0</v>
      </c>
      <c r="I50" s="75">
        <v>19</v>
      </c>
      <c r="J50" s="75">
        <v>18</v>
      </c>
      <c r="K50" s="23">
        <f t="shared" si="6"/>
        <v>58</v>
      </c>
      <c r="L50" s="15">
        <f t="shared" si="1"/>
        <v>1</v>
      </c>
      <c r="M50" s="33">
        <f t="shared" si="3"/>
        <v>0.57999999999999996</v>
      </c>
      <c r="N50" s="16"/>
      <c r="O50" s="17" t="str">
        <f t="shared" si="2"/>
        <v>n.B</v>
      </c>
    </row>
    <row r="51" spans="1:15" ht="19.5" customHeight="1" x14ac:dyDescent="0.2">
      <c r="A51" s="56" t="s">
        <v>239</v>
      </c>
      <c r="B51" s="14">
        <v>26</v>
      </c>
      <c r="C51" s="63" t="s">
        <v>340</v>
      </c>
      <c r="D51" s="63" t="s">
        <v>341</v>
      </c>
      <c r="E51" s="63" t="s">
        <v>342</v>
      </c>
      <c r="F51" s="75">
        <v>0</v>
      </c>
      <c r="G51" s="75">
        <v>8</v>
      </c>
      <c r="H51" s="75">
        <v>19</v>
      </c>
      <c r="I51" s="75">
        <v>16</v>
      </c>
      <c r="J51" s="75">
        <v>14</v>
      </c>
      <c r="K51" s="23">
        <f t="shared" si="6"/>
        <v>57</v>
      </c>
      <c r="L51" s="15">
        <f t="shared" si="1"/>
        <v>1</v>
      </c>
      <c r="M51" s="33">
        <f t="shared" si="3"/>
        <v>0.56999999999999995</v>
      </c>
      <c r="N51" s="16"/>
      <c r="O51" s="17" t="str">
        <f t="shared" si="2"/>
        <v>n.B</v>
      </c>
    </row>
    <row r="52" spans="1:15" ht="19.5" customHeight="1" x14ac:dyDescent="0.2">
      <c r="A52" s="56" t="s">
        <v>239</v>
      </c>
      <c r="B52" s="14">
        <v>69</v>
      </c>
      <c r="C52" s="63" t="s">
        <v>343</v>
      </c>
      <c r="D52" s="63" t="s">
        <v>214</v>
      </c>
      <c r="E52" s="63" t="s">
        <v>344</v>
      </c>
      <c r="F52" s="75">
        <v>12</v>
      </c>
      <c r="G52" s="75">
        <v>0</v>
      </c>
      <c r="H52" s="75">
        <v>10</v>
      </c>
      <c r="I52" s="75">
        <v>20</v>
      </c>
      <c r="J52" s="75">
        <v>15</v>
      </c>
      <c r="K52" s="23">
        <f t="shared" si="6"/>
        <v>57</v>
      </c>
      <c r="L52" s="15">
        <f t="shared" si="1"/>
        <v>1</v>
      </c>
      <c r="M52" s="33">
        <f t="shared" si="3"/>
        <v>0.56999999999999995</v>
      </c>
      <c r="N52" s="16"/>
      <c r="O52" s="17" t="str">
        <f t="shared" si="2"/>
        <v>n.B</v>
      </c>
    </row>
    <row r="53" spans="1:15" ht="19.5" customHeight="1" x14ac:dyDescent="0.2">
      <c r="A53" s="56" t="s">
        <v>239</v>
      </c>
      <c r="B53" s="14">
        <v>38</v>
      </c>
      <c r="C53" s="63" t="s">
        <v>345</v>
      </c>
      <c r="D53" s="63" t="s">
        <v>284</v>
      </c>
      <c r="E53" s="63" t="s">
        <v>346</v>
      </c>
      <c r="F53" s="75">
        <v>0</v>
      </c>
      <c r="G53" s="75">
        <v>16</v>
      </c>
      <c r="H53" s="75">
        <v>18</v>
      </c>
      <c r="I53" s="75">
        <v>7</v>
      </c>
      <c r="J53" s="75">
        <v>14</v>
      </c>
      <c r="K53" s="23">
        <f t="shared" si="6"/>
        <v>55</v>
      </c>
      <c r="L53" s="15">
        <f t="shared" si="1"/>
        <v>1</v>
      </c>
      <c r="M53" s="33">
        <f t="shared" si="3"/>
        <v>0.55000000000000004</v>
      </c>
      <c r="N53" s="16"/>
      <c r="O53" s="17" t="str">
        <f t="shared" si="2"/>
        <v>n.B</v>
      </c>
    </row>
    <row r="54" spans="1:15" ht="19.5" customHeight="1" x14ac:dyDescent="0.2">
      <c r="A54" s="56" t="s">
        <v>239</v>
      </c>
      <c r="B54" s="14">
        <v>40</v>
      </c>
      <c r="C54" s="63" t="s">
        <v>347</v>
      </c>
      <c r="D54" s="63" t="s">
        <v>284</v>
      </c>
      <c r="E54" s="63" t="s">
        <v>348</v>
      </c>
      <c r="F54" s="75">
        <v>0</v>
      </c>
      <c r="G54" s="75">
        <v>15</v>
      </c>
      <c r="H54" s="75">
        <v>8</v>
      </c>
      <c r="I54" s="75">
        <v>17</v>
      </c>
      <c r="J54" s="75">
        <v>13</v>
      </c>
      <c r="K54" s="23">
        <f t="shared" si="6"/>
        <v>53</v>
      </c>
      <c r="L54" s="15">
        <f t="shared" si="1"/>
        <v>1</v>
      </c>
      <c r="M54" s="33">
        <f t="shared" si="3"/>
        <v>0.53</v>
      </c>
      <c r="N54" s="16"/>
      <c r="O54" s="17" t="str">
        <f t="shared" si="2"/>
        <v>n.B</v>
      </c>
    </row>
    <row r="55" spans="1:15" ht="19.5" customHeight="1" x14ac:dyDescent="0.2">
      <c r="A55" s="56" t="s">
        <v>239</v>
      </c>
      <c r="B55" s="14">
        <v>23</v>
      </c>
      <c r="C55" s="63" t="s">
        <v>349</v>
      </c>
      <c r="D55" s="63" t="s">
        <v>136</v>
      </c>
      <c r="E55" s="63" t="s">
        <v>350</v>
      </c>
      <c r="F55" s="75">
        <v>6</v>
      </c>
      <c r="G55" s="75">
        <v>15</v>
      </c>
      <c r="H55" s="75">
        <v>0</v>
      </c>
      <c r="I55" s="75">
        <v>15</v>
      </c>
      <c r="J55" s="75">
        <v>16</v>
      </c>
      <c r="K55" s="23">
        <f t="shared" si="6"/>
        <v>52</v>
      </c>
      <c r="L55" s="15">
        <f t="shared" si="1"/>
        <v>1</v>
      </c>
      <c r="M55" s="33">
        <f t="shared" si="3"/>
        <v>0.52</v>
      </c>
      <c r="N55" s="16"/>
      <c r="O55" s="17" t="str">
        <f t="shared" si="2"/>
        <v>n.B</v>
      </c>
    </row>
    <row r="56" spans="1:15" s="67" customFormat="1" ht="19.5" customHeight="1" x14ac:dyDescent="0.2">
      <c r="A56" s="56" t="s">
        <v>239</v>
      </c>
      <c r="B56" s="66">
        <v>64</v>
      </c>
      <c r="C56" s="63" t="s">
        <v>351</v>
      </c>
      <c r="D56" s="63" t="s">
        <v>352</v>
      </c>
      <c r="E56" s="63" t="s">
        <v>353</v>
      </c>
      <c r="F56" s="76">
        <v>9</v>
      </c>
      <c r="G56" s="76">
        <v>0</v>
      </c>
      <c r="H56" s="76">
        <v>17</v>
      </c>
      <c r="I56" s="76">
        <v>14</v>
      </c>
      <c r="J56" s="76">
        <v>9</v>
      </c>
      <c r="K56" s="23">
        <f t="shared" si="6"/>
        <v>49</v>
      </c>
      <c r="L56" s="15">
        <f t="shared" si="1"/>
        <v>1</v>
      </c>
      <c r="M56" s="33">
        <f t="shared" si="3"/>
        <v>0.49</v>
      </c>
      <c r="N56" s="16"/>
      <c r="O56" s="17" t="str">
        <f t="shared" si="2"/>
        <v>n.B</v>
      </c>
    </row>
    <row r="57" spans="1:15" s="67" customFormat="1" ht="19.5" customHeight="1" x14ac:dyDescent="0.2">
      <c r="A57" s="56" t="s">
        <v>239</v>
      </c>
      <c r="B57" s="66">
        <v>62</v>
      </c>
      <c r="C57" s="63" t="s">
        <v>354</v>
      </c>
      <c r="D57" s="63" t="s">
        <v>355</v>
      </c>
      <c r="E57" s="63" t="s">
        <v>356</v>
      </c>
      <c r="F57" s="76">
        <v>10</v>
      </c>
      <c r="G57" s="76">
        <v>0</v>
      </c>
      <c r="H57" s="76">
        <v>14</v>
      </c>
      <c r="I57" s="76">
        <v>13</v>
      </c>
      <c r="J57" s="76">
        <v>10</v>
      </c>
      <c r="K57" s="23">
        <f t="shared" si="6"/>
        <v>47</v>
      </c>
      <c r="L57" s="15">
        <f t="shared" si="1"/>
        <v>1</v>
      </c>
      <c r="M57" s="33">
        <f t="shared" si="3"/>
        <v>0.47</v>
      </c>
      <c r="N57" s="16"/>
      <c r="O57" s="17" t="str">
        <f t="shared" si="2"/>
        <v>n.B</v>
      </c>
    </row>
    <row r="58" spans="1:15" s="67" customFormat="1" ht="19.5" customHeight="1" x14ac:dyDescent="0.2">
      <c r="A58" s="56" t="s">
        <v>239</v>
      </c>
      <c r="B58" s="66">
        <v>19</v>
      </c>
      <c r="C58" s="63" t="s">
        <v>357</v>
      </c>
      <c r="D58" s="63" t="s">
        <v>358</v>
      </c>
      <c r="E58" s="63" t="s">
        <v>359</v>
      </c>
      <c r="F58" s="76"/>
      <c r="G58" s="76">
        <v>0</v>
      </c>
      <c r="H58" s="76">
        <v>12</v>
      </c>
      <c r="I58" s="76">
        <v>17</v>
      </c>
      <c r="J58" s="76">
        <v>14</v>
      </c>
      <c r="K58" s="23">
        <f t="shared" si="6"/>
        <v>43</v>
      </c>
      <c r="L58" s="15">
        <f t="shared" si="1"/>
        <v>1</v>
      </c>
      <c r="M58" s="33">
        <f>ROUND(IF(ISNUMBER(G58),K58/100,""),2)</f>
        <v>0.43</v>
      </c>
      <c r="N58" s="16"/>
      <c r="O58" s="17" t="str">
        <f>IF(ISNUMBER(G58),IF(L58&gt;0,"n.B",IF(M58&lt;51%,"n.B.",IF(M58&lt;65%,"bestanden",IF(M58&lt;81%,"gut",IF(M58&lt;91%,"sehr gut","vorzüglich"))))),"")</f>
        <v>n.B</v>
      </c>
    </row>
    <row r="59" spans="1:15" ht="19.5" customHeight="1" x14ac:dyDescent="0.2">
      <c r="A59" s="56" t="s">
        <v>239</v>
      </c>
      <c r="B59" s="14">
        <v>9</v>
      </c>
      <c r="C59" s="63" t="s">
        <v>360</v>
      </c>
      <c r="D59" s="63" t="s">
        <v>361</v>
      </c>
      <c r="E59" s="63" t="s">
        <v>362</v>
      </c>
      <c r="F59" s="75">
        <v>14</v>
      </c>
      <c r="G59" s="75">
        <v>7</v>
      </c>
      <c r="H59" s="75">
        <v>16</v>
      </c>
      <c r="I59" s="75">
        <v>0</v>
      </c>
      <c r="J59" s="75"/>
      <c r="K59" s="23">
        <f t="shared" si="6"/>
        <v>37</v>
      </c>
      <c r="L59" s="15">
        <f t="shared" si="1"/>
        <v>1</v>
      </c>
      <c r="M59" s="33">
        <f t="shared" si="3"/>
        <v>0.37</v>
      </c>
      <c r="N59" s="16"/>
      <c r="O59" s="17" t="str">
        <f t="shared" si="2"/>
        <v>n.B</v>
      </c>
    </row>
    <row r="60" spans="1:15" ht="19.5" customHeight="1" x14ac:dyDescent="0.2">
      <c r="A60" s="56" t="s">
        <v>239</v>
      </c>
      <c r="B60" s="14">
        <v>5</v>
      </c>
      <c r="C60" s="63" t="s">
        <v>363</v>
      </c>
      <c r="D60" s="63" t="s">
        <v>222</v>
      </c>
      <c r="E60" s="63" t="s">
        <v>364</v>
      </c>
      <c r="F60" s="75">
        <v>0</v>
      </c>
      <c r="G60" s="75">
        <v>0</v>
      </c>
      <c r="H60" s="75">
        <v>14</v>
      </c>
      <c r="I60" s="75">
        <v>17</v>
      </c>
      <c r="J60" s="75">
        <v>20</v>
      </c>
      <c r="K60" s="23">
        <f t="shared" si="6"/>
        <v>51</v>
      </c>
      <c r="L60" s="15">
        <f t="shared" si="1"/>
        <v>2</v>
      </c>
      <c r="M60" s="33">
        <f t="shared" si="3"/>
        <v>0.51</v>
      </c>
      <c r="N60" s="16"/>
      <c r="O60" s="17" t="str">
        <f t="shared" si="2"/>
        <v>n.B</v>
      </c>
    </row>
    <row r="61" spans="1:15" s="67" customFormat="1" ht="19.5" customHeight="1" x14ac:dyDescent="0.2">
      <c r="A61" s="56" t="s">
        <v>239</v>
      </c>
      <c r="B61" s="66">
        <v>10</v>
      </c>
      <c r="C61" s="63" t="s">
        <v>365</v>
      </c>
      <c r="D61" s="63" t="s">
        <v>366</v>
      </c>
      <c r="E61" s="63" t="s">
        <v>367</v>
      </c>
      <c r="F61" s="76">
        <v>0</v>
      </c>
      <c r="G61" s="76">
        <v>0</v>
      </c>
      <c r="H61" s="76">
        <v>18</v>
      </c>
      <c r="I61" s="76">
        <v>19</v>
      </c>
      <c r="J61" s="76">
        <v>14</v>
      </c>
      <c r="K61" s="23">
        <f t="shared" si="6"/>
        <v>51</v>
      </c>
      <c r="L61" s="15">
        <f t="shared" si="1"/>
        <v>2</v>
      </c>
      <c r="M61" s="33">
        <f t="shared" si="3"/>
        <v>0.51</v>
      </c>
      <c r="N61" s="16"/>
      <c r="O61" s="17" t="str">
        <f t="shared" si="2"/>
        <v>n.B</v>
      </c>
    </row>
    <row r="62" spans="1:15" ht="19.5" customHeight="1" x14ac:dyDescent="0.2">
      <c r="A62" s="56" t="s">
        <v>239</v>
      </c>
      <c r="B62" s="14">
        <v>50</v>
      </c>
      <c r="C62" s="63" t="s">
        <v>368</v>
      </c>
      <c r="D62" s="63" t="s">
        <v>139</v>
      </c>
      <c r="E62" s="63" t="s">
        <v>369</v>
      </c>
      <c r="F62" s="75">
        <v>0</v>
      </c>
      <c r="G62" s="75">
        <v>14</v>
      </c>
      <c r="H62" s="75">
        <v>0</v>
      </c>
      <c r="I62" s="75">
        <v>18</v>
      </c>
      <c r="J62" s="75">
        <v>18</v>
      </c>
      <c r="K62" s="23">
        <f t="shared" si="6"/>
        <v>50</v>
      </c>
      <c r="L62" s="15">
        <f t="shared" si="1"/>
        <v>2</v>
      </c>
      <c r="M62" s="33">
        <f t="shared" si="3"/>
        <v>0.5</v>
      </c>
      <c r="N62" s="16"/>
      <c r="O62" s="17" t="str">
        <f t="shared" si="2"/>
        <v>n.B</v>
      </c>
    </row>
    <row r="63" spans="1:15" s="67" customFormat="1" ht="19.5" customHeight="1" x14ac:dyDescent="0.2">
      <c r="A63" s="56" t="s">
        <v>239</v>
      </c>
      <c r="B63" s="66">
        <v>70</v>
      </c>
      <c r="C63" s="63" t="s">
        <v>370</v>
      </c>
      <c r="D63" s="63" t="s">
        <v>371</v>
      </c>
      <c r="E63" s="63" t="s">
        <v>372</v>
      </c>
      <c r="F63" s="76">
        <v>0</v>
      </c>
      <c r="G63" s="76">
        <v>0</v>
      </c>
      <c r="H63" s="76">
        <v>12</v>
      </c>
      <c r="I63" s="76">
        <v>19</v>
      </c>
      <c r="J63" s="76">
        <v>17</v>
      </c>
      <c r="K63" s="23">
        <f t="shared" si="6"/>
        <v>48</v>
      </c>
      <c r="L63" s="15">
        <f t="shared" si="1"/>
        <v>2</v>
      </c>
      <c r="M63" s="33">
        <f t="shared" si="3"/>
        <v>0.48</v>
      </c>
      <c r="N63" s="16"/>
      <c r="O63" s="17" t="str">
        <f t="shared" si="2"/>
        <v>n.B</v>
      </c>
    </row>
    <row r="64" spans="1:15" ht="19.5" customHeight="1" x14ac:dyDescent="0.2">
      <c r="A64" s="56" t="s">
        <v>239</v>
      </c>
      <c r="B64" s="14">
        <v>20</v>
      </c>
      <c r="C64" s="63" t="s">
        <v>373</v>
      </c>
      <c r="D64" s="63" t="s">
        <v>374</v>
      </c>
      <c r="E64" s="63" t="s">
        <v>375</v>
      </c>
      <c r="F64" s="75">
        <v>0</v>
      </c>
      <c r="G64" s="75">
        <v>0</v>
      </c>
      <c r="H64" s="75">
        <v>13</v>
      </c>
      <c r="I64" s="75">
        <v>16</v>
      </c>
      <c r="J64" s="75">
        <v>18</v>
      </c>
      <c r="K64" s="23">
        <f t="shared" si="6"/>
        <v>47</v>
      </c>
      <c r="L64" s="15">
        <f t="shared" si="1"/>
        <v>2</v>
      </c>
      <c r="M64" s="33">
        <f t="shared" si="3"/>
        <v>0.47</v>
      </c>
      <c r="N64" s="16"/>
      <c r="O64" s="17" t="str">
        <f t="shared" si="2"/>
        <v>n.B</v>
      </c>
    </row>
    <row r="65" spans="1:15" s="67" customFormat="1" ht="19.5" customHeight="1" x14ac:dyDescent="0.2">
      <c r="A65" s="56" t="s">
        <v>239</v>
      </c>
      <c r="B65" s="66">
        <v>51</v>
      </c>
      <c r="C65" s="63" t="s">
        <v>376</v>
      </c>
      <c r="D65" s="63" t="s">
        <v>182</v>
      </c>
      <c r="E65" s="63" t="s">
        <v>377</v>
      </c>
      <c r="F65" s="76">
        <v>0</v>
      </c>
      <c r="G65" s="76">
        <v>0</v>
      </c>
      <c r="H65" s="76">
        <v>14</v>
      </c>
      <c r="I65" s="76">
        <v>15</v>
      </c>
      <c r="J65" s="76">
        <v>17</v>
      </c>
      <c r="K65" s="23">
        <f t="shared" si="6"/>
        <v>46</v>
      </c>
      <c r="L65" s="15">
        <f t="shared" si="1"/>
        <v>2</v>
      </c>
      <c r="M65" s="33">
        <f>ROUND(IF(ISNUMBER(G65),K65/100,""),2)</f>
        <v>0.46</v>
      </c>
      <c r="N65" s="16"/>
      <c r="O65" s="17" t="str">
        <f t="shared" si="2"/>
        <v>n.B</v>
      </c>
    </row>
    <row r="66" spans="1:15" s="67" customFormat="1" ht="19.5" customHeight="1" x14ac:dyDescent="0.2">
      <c r="A66" s="56" t="s">
        <v>239</v>
      </c>
      <c r="B66" s="66">
        <v>67</v>
      </c>
      <c r="C66" s="63" t="s">
        <v>378</v>
      </c>
      <c r="D66" s="63" t="s">
        <v>379</v>
      </c>
      <c r="E66" s="63" t="s">
        <v>380</v>
      </c>
      <c r="F66" s="76">
        <v>7</v>
      </c>
      <c r="G66" s="76">
        <v>0</v>
      </c>
      <c r="H66" s="76">
        <v>0</v>
      </c>
      <c r="I66" s="76">
        <v>11</v>
      </c>
      <c r="J66" s="76">
        <v>13</v>
      </c>
      <c r="K66" s="23">
        <f t="shared" si="6"/>
        <v>31</v>
      </c>
      <c r="L66" s="15">
        <f t="shared" ref="L66:L75" si="7">COUNTIF(F66:J66,0)</f>
        <v>2</v>
      </c>
      <c r="M66" s="33">
        <f t="shared" ref="M66:M75" si="8">ROUND(IF(ISNUMBER(G66),K66/100,""),2)</f>
        <v>0.31</v>
      </c>
      <c r="N66" s="16"/>
      <c r="O66" s="17" t="str">
        <f t="shared" ref="O66:O74" si="9">IF(ISNUMBER(F66),IF(L66&gt;0,"n.B",IF(M66&lt;51%,"n.B.",IF(M66&lt;65%,"bestanden",IF(M66&lt;81%,"gut",IF(M66&lt;91%,"sehr gut","vorzüglich"))))),"")</f>
        <v>n.B</v>
      </c>
    </row>
    <row r="67" spans="1:15" s="67" customFormat="1" ht="19.5" customHeight="1" x14ac:dyDescent="0.2">
      <c r="A67" s="56" t="s">
        <v>239</v>
      </c>
      <c r="B67" s="66">
        <v>1</v>
      </c>
      <c r="C67" s="63" t="s">
        <v>381</v>
      </c>
      <c r="D67" s="63" t="s">
        <v>382</v>
      </c>
      <c r="E67" s="63" t="s">
        <v>383</v>
      </c>
      <c r="F67" s="76">
        <v>0</v>
      </c>
      <c r="G67" s="76">
        <v>11</v>
      </c>
      <c r="H67" s="76">
        <v>0</v>
      </c>
      <c r="I67" s="76">
        <v>12</v>
      </c>
      <c r="J67" s="76">
        <v>6</v>
      </c>
      <c r="K67" s="23">
        <f t="shared" si="6"/>
        <v>29</v>
      </c>
      <c r="L67" s="15">
        <f t="shared" si="7"/>
        <v>2</v>
      </c>
      <c r="M67" s="33">
        <f t="shared" si="8"/>
        <v>0.28999999999999998</v>
      </c>
      <c r="N67" s="16"/>
      <c r="O67" s="17" t="str">
        <f t="shared" si="9"/>
        <v>n.B</v>
      </c>
    </row>
    <row r="68" spans="1:15" s="67" customFormat="1" ht="19.5" customHeight="1" x14ac:dyDescent="0.2">
      <c r="A68" s="56" t="s">
        <v>239</v>
      </c>
      <c r="B68" s="66">
        <v>17</v>
      </c>
      <c r="C68" s="63" t="s">
        <v>384</v>
      </c>
      <c r="D68" s="63" t="s">
        <v>385</v>
      </c>
      <c r="E68" s="63" t="s">
        <v>386</v>
      </c>
      <c r="F68" s="76"/>
      <c r="G68" s="76">
        <v>10</v>
      </c>
      <c r="H68" s="76">
        <v>17</v>
      </c>
      <c r="I68" s="76">
        <v>0</v>
      </c>
      <c r="J68" s="76">
        <v>0</v>
      </c>
      <c r="K68" s="23">
        <f t="shared" si="6"/>
        <v>27</v>
      </c>
      <c r="L68" s="15">
        <f t="shared" si="7"/>
        <v>2</v>
      </c>
      <c r="M68" s="33">
        <f t="shared" si="8"/>
        <v>0.27</v>
      </c>
      <c r="N68" s="16"/>
      <c r="O68" s="17" t="str">
        <f>IF(ISNUMBER(G68),IF(L68&gt;0,"n.B",IF(M68&lt;51%,"n.B.",IF(M68&lt;65%,"bestanden",IF(M68&lt;81%,"gut",IF(M68&lt;91%,"sehr gut","vorzüglich"))))),"")</f>
        <v>n.B</v>
      </c>
    </row>
    <row r="69" spans="1:15" s="67" customFormat="1" ht="19.5" customHeight="1" x14ac:dyDescent="0.2">
      <c r="A69" s="56" t="s">
        <v>239</v>
      </c>
      <c r="B69" s="66">
        <v>47</v>
      </c>
      <c r="C69" s="63" t="s">
        <v>387</v>
      </c>
      <c r="D69" s="63" t="s">
        <v>60</v>
      </c>
      <c r="E69" s="63" t="s">
        <v>388</v>
      </c>
      <c r="F69" s="76">
        <v>0</v>
      </c>
      <c r="G69" s="76">
        <v>0</v>
      </c>
      <c r="H69" s="76">
        <v>0</v>
      </c>
      <c r="I69" s="76">
        <v>15</v>
      </c>
      <c r="J69" s="76">
        <v>13</v>
      </c>
      <c r="K69" s="23">
        <f t="shared" si="6"/>
        <v>28</v>
      </c>
      <c r="L69" s="15">
        <f t="shared" si="7"/>
        <v>3</v>
      </c>
      <c r="M69" s="33">
        <f t="shared" si="8"/>
        <v>0.28000000000000003</v>
      </c>
      <c r="N69" s="16"/>
      <c r="O69" s="17" t="str">
        <f t="shared" si="9"/>
        <v>n.B</v>
      </c>
    </row>
    <row r="70" spans="1:15" ht="19.5" customHeight="1" x14ac:dyDescent="0.2">
      <c r="A70" s="56" t="s">
        <v>239</v>
      </c>
      <c r="B70" s="14">
        <v>53</v>
      </c>
      <c r="C70" s="63" t="s">
        <v>389</v>
      </c>
      <c r="D70" s="63" t="s">
        <v>390</v>
      </c>
      <c r="E70" s="63" t="s">
        <v>391</v>
      </c>
      <c r="F70" s="75">
        <v>0</v>
      </c>
      <c r="G70" s="75">
        <v>0</v>
      </c>
      <c r="H70" s="75">
        <v>0</v>
      </c>
      <c r="I70" s="75">
        <v>14</v>
      </c>
      <c r="J70" s="75">
        <v>10</v>
      </c>
      <c r="K70" s="23">
        <f t="shared" si="6"/>
        <v>24</v>
      </c>
      <c r="L70" s="15">
        <f t="shared" si="7"/>
        <v>3</v>
      </c>
      <c r="M70" s="33">
        <f t="shared" si="8"/>
        <v>0.24</v>
      </c>
      <c r="N70" s="16"/>
      <c r="O70" s="17" t="str">
        <f t="shared" si="9"/>
        <v>n.B</v>
      </c>
    </row>
    <row r="71" spans="1:15" ht="19.5" customHeight="1" x14ac:dyDescent="0.2">
      <c r="A71" s="56" t="s">
        <v>239</v>
      </c>
      <c r="B71" s="14">
        <v>18</v>
      </c>
      <c r="C71" s="63" t="s">
        <v>392</v>
      </c>
      <c r="D71" s="63" t="s">
        <v>374</v>
      </c>
      <c r="E71" s="63" t="s">
        <v>393</v>
      </c>
      <c r="F71" s="75">
        <v>0</v>
      </c>
      <c r="G71" s="75">
        <v>0</v>
      </c>
      <c r="H71" s="75">
        <v>0</v>
      </c>
      <c r="I71" s="75">
        <v>16</v>
      </c>
      <c r="J71" s="75">
        <v>6</v>
      </c>
      <c r="K71" s="23">
        <f t="shared" si="6"/>
        <v>22</v>
      </c>
      <c r="L71" s="15">
        <f t="shared" si="7"/>
        <v>3</v>
      </c>
      <c r="M71" s="33">
        <f t="shared" si="8"/>
        <v>0.22</v>
      </c>
      <c r="N71" s="16"/>
      <c r="O71" s="17" t="str">
        <f t="shared" si="9"/>
        <v>n.B</v>
      </c>
    </row>
    <row r="72" spans="1:15" ht="19.5" customHeight="1" x14ac:dyDescent="0.2">
      <c r="A72" s="56" t="s">
        <v>239</v>
      </c>
      <c r="B72" s="14">
        <v>68</v>
      </c>
      <c r="C72" s="63" t="s">
        <v>394</v>
      </c>
      <c r="D72" s="63" t="s">
        <v>374</v>
      </c>
      <c r="E72" s="63" t="s">
        <v>395</v>
      </c>
      <c r="F72" s="75">
        <v>0</v>
      </c>
      <c r="G72" s="75">
        <v>0</v>
      </c>
      <c r="H72" s="75">
        <v>0</v>
      </c>
      <c r="I72" s="75">
        <v>7</v>
      </c>
      <c r="J72" s="75">
        <v>9</v>
      </c>
      <c r="K72" s="23">
        <f t="shared" si="6"/>
        <v>16</v>
      </c>
      <c r="L72" s="15">
        <f t="shared" si="7"/>
        <v>3</v>
      </c>
      <c r="M72" s="33">
        <f t="shared" si="8"/>
        <v>0.16</v>
      </c>
      <c r="N72" s="16"/>
      <c r="O72" s="17" t="str">
        <f t="shared" si="9"/>
        <v>n.B</v>
      </c>
    </row>
    <row r="73" spans="1:15" ht="19.5" customHeight="1" x14ac:dyDescent="0.2">
      <c r="A73" s="56" t="s">
        <v>239</v>
      </c>
      <c r="B73" s="14">
        <v>49</v>
      </c>
      <c r="C73" s="63" t="s">
        <v>396</v>
      </c>
      <c r="D73" s="63" t="s">
        <v>42</v>
      </c>
      <c r="E73" s="63" t="s">
        <v>397</v>
      </c>
      <c r="F73" s="75">
        <v>0</v>
      </c>
      <c r="G73" s="75">
        <v>0</v>
      </c>
      <c r="H73" s="75">
        <v>0</v>
      </c>
      <c r="I73" s="75">
        <v>14</v>
      </c>
      <c r="J73" s="75">
        <v>0</v>
      </c>
      <c r="K73" s="23">
        <f t="shared" si="6"/>
        <v>14</v>
      </c>
      <c r="L73" s="15">
        <f t="shared" si="7"/>
        <v>4</v>
      </c>
      <c r="M73" s="33">
        <f t="shared" si="8"/>
        <v>0.14000000000000001</v>
      </c>
      <c r="N73" s="16"/>
      <c r="O73" s="17" t="str">
        <f t="shared" si="9"/>
        <v>n.B</v>
      </c>
    </row>
    <row r="74" spans="1:15" ht="19.5" customHeight="1" x14ac:dyDescent="0.2">
      <c r="A74" s="56" t="s">
        <v>239</v>
      </c>
      <c r="B74" s="14">
        <v>58</v>
      </c>
      <c r="C74" s="63" t="s">
        <v>398</v>
      </c>
      <c r="D74" s="63" t="s">
        <v>36</v>
      </c>
      <c r="E74" s="63" t="s">
        <v>399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23">
        <f t="shared" si="6"/>
        <v>0</v>
      </c>
      <c r="L74" s="15">
        <f t="shared" si="7"/>
        <v>5</v>
      </c>
      <c r="M74" s="33">
        <f t="shared" si="8"/>
        <v>0</v>
      </c>
      <c r="N74" s="16"/>
      <c r="O74" s="17" t="str">
        <f t="shared" si="9"/>
        <v>n.B</v>
      </c>
    </row>
    <row r="75" spans="1:15" ht="19.5" customHeight="1" x14ac:dyDescent="0.2">
      <c r="A75" s="56" t="s">
        <v>239</v>
      </c>
      <c r="B75" s="14">
        <v>22</v>
      </c>
      <c r="C75" s="63" t="s">
        <v>400</v>
      </c>
      <c r="D75" s="63" t="s">
        <v>401</v>
      </c>
      <c r="E75" s="63" t="s">
        <v>402</v>
      </c>
      <c r="F75" s="75"/>
      <c r="G75" s="75">
        <v>0</v>
      </c>
      <c r="H75" s="75">
        <v>0</v>
      </c>
      <c r="I75" s="75"/>
      <c r="J75" s="75"/>
      <c r="K75" s="23">
        <f t="shared" si="6"/>
        <v>0</v>
      </c>
      <c r="L75" s="15">
        <f t="shared" si="7"/>
        <v>2</v>
      </c>
      <c r="M75" s="33">
        <f t="shared" si="8"/>
        <v>0</v>
      </c>
      <c r="N75" s="16"/>
      <c r="O75" s="17" t="s">
        <v>34</v>
      </c>
    </row>
    <row r="76" spans="1:15" ht="19.5" customHeight="1" x14ac:dyDescent="0.2">
      <c r="A76" s="56" t="s">
        <v>239</v>
      </c>
      <c r="B76" s="14">
        <v>21</v>
      </c>
      <c r="C76" s="63" t="s">
        <v>403</v>
      </c>
      <c r="D76" s="63" t="s">
        <v>404</v>
      </c>
      <c r="E76" s="63" t="s">
        <v>405</v>
      </c>
      <c r="F76" s="75"/>
      <c r="G76" s="75"/>
      <c r="H76" s="75"/>
      <c r="I76" s="75"/>
      <c r="J76" s="75"/>
      <c r="K76" s="23"/>
      <c r="L76" s="15"/>
      <c r="M76" s="33"/>
      <c r="N76" s="16"/>
      <c r="O76" s="17" t="s">
        <v>54</v>
      </c>
    </row>
    <row r="77" spans="1:15" ht="19.5" customHeight="1" x14ac:dyDescent="0.2">
      <c r="A77" s="56" t="s">
        <v>239</v>
      </c>
      <c r="B77" s="14">
        <v>24</v>
      </c>
      <c r="C77" s="63" t="s">
        <v>406</v>
      </c>
      <c r="D77" s="63" t="s">
        <v>42</v>
      </c>
      <c r="E77" s="63" t="s">
        <v>407</v>
      </c>
      <c r="F77" s="75"/>
      <c r="G77" s="75"/>
      <c r="H77" s="75"/>
      <c r="I77" s="75"/>
      <c r="J77" s="75"/>
      <c r="K77" s="23"/>
      <c r="L77" s="15"/>
      <c r="M77" s="33"/>
      <c r="N77" s="16"/>
      <c r="O77" s="17" t="s">
        <v>54</v>
      </c>
    </row>
    <row r="78" spans="1:15" ht="19.5" customHeight="1" x14ac:dyDescent="0.2">
      <c r="A78" s="56" t="s">
        <v>239</v>
      </c>
      <c r="B78" s="14">
        <v>27</v>
      </c>
      <c r="C78" s="63" t="s">
        <v>216</v>
      </c>
      <c r="D78" s="63" t="s">
        <v>408</v>
      </c>
      <c r="E78" s="63" t="s">
        <v>409</v>
      </c>
      <c r="F78" s="75"/>
      <c r="G78" s="75"/>
      <c r="H78" s="75"/>
      <c r="I78" s="75"/>
      <c r="J78" s="75"/>
      <c r="K78" s="23"/>
      <c r="L78" s="15"/>
      <c r="M78" s="33"/>
      <c r="N78" s="16"/>
      <c r="O78" s="17" t="s">
        <v>54</v>
      </c>
    </row>
    <row r="79" spans="1:15" ht="19.5" customHeight="1" x14ac:dyDescent="0.2">
      <c r="A79" s="56" t="s">
        <v>239</v>
      </c>
      <c r="B79" s="14">
        <v>28</v>
      </c>
      <c r="C79" s="63" t="s">
        <v>410</v>
      </c>
      <c r="D79" s="63" t="s">
        <v>162</v>
      </c>
      <c r="E79" s="63" t="s">
        <v>411</v>
      </c>
      <c r="F79" s="75"/>
      <c r="G79" s="75"/>
      <c r="H79" s="75"/>
      <c r="I79" s="75"/>
      <c r="J79" s="75"/>
      <c r="K79" s="23"/>
      <c r="L79" s="15"/>
      <c r="M79" s="33"/>
      <c r="N79" s="16"/>
      <c r="O79" s="17" t="s">
        <v>54</v>
      </c>
    </row>
    <row r="80" spans="1:15" ht="19.5" customHeight="1" x14ac:dyDescent="0.2">
      <c r="A80" s="56" t="s">
        <v>239</v>
      </c>
      <c r="B80" s="14">
        <v>56</v>
      </c>
      <c r="C80" s="63" t="s">
        <v>221</v>
      </c>
      <c r="D80" s="63" t="s">
        <v>412</v>
      </c>
      <c r="E80" s="63" t="s">
        <v>413</v>
      </c>
      <c r="F80" s="75"/>
      <c r="G80" s="75"/>
      <c r="H80" s="75"/>
      <c r="I80" s="75"/>
      <c r="J80" s="75"/>
      <c r="K80" s="23"/>
      <c r="L80" s="15"/>
      <c r="M80" s="33"/>
      <c r="N80" s="16"/>
      <c r="O80" s="17" t="s">
        <v>54</v>
      </c>
    </row>
    <row r="81" spans="1:15" ht="19.5" customHeight="1" x14ac:dyDescent="0.2">
      <c r="A81" s="56" t="s">
        <v>239</v>
      </c>
      <c r="B81" s="14">
        <v>61</v>
      </c>
      <c r="C81" s="63" t="s">
        <v>423</v>
      </c>
      <c r="D81" s="63" t="s">
        <v>81</v>
      </c>
      <c r="E81" s="63" t="s">
        <v>414</v>
      </c>
      <c r="F81" s="75"/>
      <c r="G81" s="75"/>
      <c r="H81" s="75"/>
      <c r="I81" s="75"/>
      <c r="J81" s="75"/>
      <c r="K81" s="23"/>
      <c r="L81" s="15"/>
      <c r="M81" s="33"/>
      <c r="N81" s="16"/>
      <c r="O81" s="17" t="s">
        <v>54</v>
      </c>
    </row>
    <row r="82" spans="1:15" ht="19.5" customHeight="1" thickBot="1" x14ac:dyDescent="0.25">
      <c r="A82" s="57" t="s">
        <v>239</v>
      </c>
      <c r="B82" s="28">
        <v>71</v>
      </c>
      <c r="C82" s="64" t="s">
        <v>415</v>
      </c>
      <c r="D82" s="64" t="s">
        <v>39</v>
      </c>
      <c r="E82" s="64" t="s">
        <v>416</v>
      </c>
      <c r="F82" s="77"/>
      <c r="G82" s="77"/>
      <c r="H82" s="77"/>
      <c r="I82" s="77"/>
      <c r="J82" s="77"/>
      <c r="K82" s="29"/>
      <c r="L82" s="30"/>
      <c r="M82" s="34"/>
      <c r="N82" s="31"/>
      <c r="O82" s="32" t="s">
        <v>54</v>
      </c>
    </row>
  </sheetData>
  <mergeCells count="19">
    <mergeCell ref="A1:E1"/>
    <mergeCell ref="M1:O1"/>
    <mergeCell ref="A2:E3"/>
    <mergeCell ref="F2:L6"/>
    <mergeCell ref="N2:O2"/>
    <mergeCell ref="N3:O3"/>
    <mergeCell ref="N4:O4"/>
    <mergeCell ref="A5:E6"/>
    <mergeCell ref="N5:O5"/>
    <mergeCell ref="N6:O6"/>
    <mergeCell ref="A8:E9"/>
    <mergeCell ref="F8:O8"/>
    <mergeCell ref="K9:K10"/>
    <mergeCell ref="L9:L10"/>
    <mergeCell ref="M9:M10"/>
    <mergeCell ref="N9:N10"/>
    <mergeCell ref="O9:O10"/>
    <mergeCell ref="A10:B10"/>
    <mergeCell ref="C10:D10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zoomScale="85" zoomScaleNormal="85" workbookViewId="0">
      <pane xSplit="5" ySplit="10" topLeftCell="F11" activePane="bottomRight" state="frozen"/>
      <selection pane="topRight" activeCell="H1" sqref="H1"/>
      <selection pane="bottomLeft" activeCell="A11" sqref="A11"/>
      <selection pane="bottomRight" activeCell="C11" sqref="C11"/>
    </sheetView>
  </sheetViews>
  <sheetFormatPr baseColWidth="10" defaultColWidth="9.33203125" defaultRowHeight="12.75" x14ac:dyDescent="0.2"/>
  <cols>
    <col min="1" max="1" width="4" style="18" customWidth="1"/>
    <col min="2" max="2" width="4.6640625" style="18" customWidth="1"/>
    <col min="3" max="3" width="19.83203125" style="18" bestFit="1" customWidth="1"/>
    <col min="4" max="4" width="21.5" style="18" customWidth="1"/>
    <col min="5" max="5" width="54.33203125" style="18" customWidth="1"/>
    <col min="6" max="11" width="15.5" style="18" customWidth="1"/>
    <col min="12" max="12" width="10.33203125" style="18" customWidth="1"/>
    <col min="13" max="13" width="11.83203125" style="18" customWidth="1"/>
    <col min="14" max="14" width="8.5" style="18" customWidth="1"/>
    <col min="15" max="15" width="17.1640625" style="18" customWidth="1"/>
    <col min="16" max="16384" width="9.33203125" style="18"/>
  </cols>
  <sheetData>
    <row r="1" spans="1:15" ht="12.75" customHeight="1" x14ac:dyDescent="0.2">
      <c r="A1" s="161" t="s">
        <v>4</v>
      </c>
      <c r="B1" s="162"/>
      <c r="C1" s="162"/>
      <c r="D1" s="162"/>
      <c r="E1" s="162"/>
      <c r="F1" s="25"/>
      <c r="G1" s="25"/>
      <c r="H1" s="25"/>
      <c r="I1" s="25"/>
      <c r="J1" s="25"/>
      <c r="K1" s="25"/>
      <c r="L1" s="25"/>
      <c r="M1" s="163" t="s">
        <v>5</v>
      </c>
      <c r="N1" s="164"/>
      <c r="O1" s="165"/>
    </row>
    <row r="2" spans="1:15" ht="12.75" customHeight="1" x14ac:dyDescent="0.2">
      <c r="A2" s="166" t="s">
        <v>232</v>
      </c>
      <c r="B2" s="167"/>
      <c r="C2" s="167"/>
      <c r="D2" s="167"/>
      <c r="E2" s="167"/>
      <c r="F2" s="168" t="s">
        <v>67</v>
      </c>
      <c r="G2" s="168"/>
      <c r="H2" s="168"/>
      <c r="I2" s="168"/>
      <c r="J2" s="168"/>
      <c r="K2" s="168"/>
      <c r="L2" s="169"/>
      <c r="M2" s="4" t="s">
        <v>15</v>
      </c>
      <c r="N2" s="170" t="s">
        <v>6</v>
      </c>
      <c r="O2" s="171"/>
    </row>
    <row r="3" spans="1:15" ht="12.75" customHeight="1" x14ac:dyDescent="0.2">
      <c r="A3" s="166"/>
      <c r="B3" s="167"/>
      <c r="C3" s="167"/>
      <c r="D3" s="167"/>
      <c r="E3" s="167"/>
      <c r="F3" s="168"/>
      <c r="G3" s="168"/>
      <c r="H3" s="168"/>
      <c r="I3" s="168"/>
      <c r="J3" s="168"/>
      <c r="K3" s="168"/>
      <c r="L3" s="169"/>
      <c r="M3" s="3" t="s">
        <v>7</v>
      </c>
      <c r="N3" s="172" t="s">
        <v>11</v>
      </c>
      <c r="O3" s="173"/>
    </row>
    <row r="4" spans="1:15" ht="12.75" customHeight="1" x14ac:dyDescent="0.2">
      <c r="A4" s="26"/>
      <c r="B4" s="24"/>
      <c r="C4" s="24"/>
      <c r="D4" s="24"/>
      <c r="E4" s="24"/>
      <c r="F4" s="168"/>
      <c r="G4" s="168"/>
      <c r="H4" s="168"/>
      <c r="I4" s="168"/>
      <c r="J4" s="168"/>
      <c r="K4" s="168"/>
      <c r="L4" s="169"/>
      <c r="M4" s="4" t="s">
        <v>8</v>
      </c>
      <c r="N4" s="170" t="s">
        <v>12</v>
      </c>
      <c r="O4" s="171"/>
    </row>
    <row r="5" spans="1:15" ht="12.75" customHeight="1" x14ac:dyDescent="0.2">
      <c r="A5" s="174" t="s">
        <v>62</v>
      </c>
      <c r="B5" s="175"/>
      <c r="C5" s="175"/>
      <c r="D5" s="175"/>
      <c r="E5" s="175"/>
      <c r="F5" s="168"/>
      <c r="G5" s="168"/>
      <c r="H5" s="168"/>
      <c r="I5" s="168"/>
      <c r="J5" s="168"/>
      <c r="K5" s="168"/>
      <c r="L5" s="169"/>
      <c r="M5" s="3" t="s">
        <v>9</v>
      </c>
      <c r="N5" s="172" t="s">
        <v>13</v>
      </c>
      <c r="O5" s="173"/>
    </row>
    <row r="6" spans="1:15" ht="12.75" customHeight="1" x14ac:dyDescent="0.2">
      <c r="A6" s="174"/>
      <c r="B6" s="175"/>
      <c r="C6" s="175"/>
      <c r="D6" s="175"/>
      <c r="E6" s="175"/>
      <c r="F6" s="168"/>
      <c r="G6" s="168"/>
      <c r="H6" s="168"/>
      <c r="I6" s="168"/>
      <c r="J6" s="168"/>
      <c r="K6" s="168"/>
      <c r="L6" s="169"/>
      <c r="M6" s="4" t="s">
        <v>10</v>
      </c>
      <c r="N6" s="170" t="s">
        <v>14</v>
      </c>
      <c r="O6" s="171"/>
    </row>
    <row r="7" spans="1:15" ht="12.75" customHeight="1" thickBot="1" x14ac:dyDescent="0.25">
      <c r="A7" s="26"/>
      <c r="B7" s="24"/>
      <c r="C7" s="24"/>
      <c r="D7" s="24"/>
      <c r="E7" s="24"/>
      <c r="F7" s="19"/>
      <c r="G7" s="19"/>
      <c r="H7" s="19"/>
      <c r="I7" s="19"/>
      <c r="J7" s="19"/>
      <c r="K7" s="19"/>
      <c r="L7" s="19"/>
      <c r="M7" s="1"/>
      <c r="N7" s="2"/>
      <c r="O7" s="27"/>
    </row>
    <row r="8" spans="1:15" ht="15" customHeight="1" thickBot="1" x14ac:dyDescent="0.25">
      <c r="A8" s="145" t="s">
        <v>19</v>
      </c>
      <c r="B8" s="146"/>
      <c r="C8" s="146"/>
      <c r="D8" s="146"/>
      <c r="E8" s="146"/>
      <c r="F8" s="149" t="s">
        <v>20</v>
      </c>
      <c r="G8" s="150"/>
      <c r="H8" s="150"/>
      <c r="I8" s="150"/>
      <c r="J8" s="150"/>
      <c r="K8" s="150"/>
      <c r="L8" s="150"/>
      <c r="M8" s="150"/>
      <c r="N8" s="150"/>
      <c r="O8" s="151"/>
    </row>
    <row r="9" spans="1:15" ht="30.75" customHeight="1" x14ac:dyDescent="0.2">
      <c r="A9" s="147"/>
      <c r="B9" s="148"/>
      <c r="C9" s="148"/>
      <c r="D9" s="148"/>
      <c r="E9" s="148"/>
      <c r="F9" s="68" t="s">
        <v>64</v>
      </c>
      <c r="G9" s="68" t="s">
        <v>65</v>
      </c>
      <c r="H9" s="68" t="s">
        <v>68</v>
      </c>
      <c r="I9" s="68" t="s">
        <v>63</v>
      </c>
      <c r="J9" s="68" t="s">
        <v>66</v>
      </c>
      <c r="K9" s="152" t="s">
        <v>21</v>
      </c>
      <c r="L9" s="154" t="s">
        <v>22</v>
      </c>
      <c r="M9" s="154" t="s">
        <v>3</v>
      </c>
      <c r="N9" s="154" t="s">
        <v>23</v>
      </c>
      <c r="O9" s="156" t="s">
        <v>24</v>
      </c>
    </row>
    <row r="10" spans="1:15" ht="28.5" customHeight="1" thickBot="1" x14ac:dyDescent="0.25">
      <c r="A10" s="158" t="s">
        <v>16</v>
      </c>
      <c r="B10" s="159"/>
      <c r="C10" s="160" t="s">
        <v>17</v>
      </c>
      <c r="D10" s="159"/>
      <c r="E10" s="79" t="s">
        <v>18</v>
      </c>
      <c r="F10" s="69" t="s">
        <v>25</v>
      </c>
      <c r="G10" s="69" t="s">
        <v>26</v>
      </c>
      <c r="H10" s="69" t="s">
        <v>27</v>
      </c>
      <c r="I10" s="69" t="s">
        <v>28</v>
      </c>
      <c r="J10" s="69" t="s">
        <v>29</v>
      </c>
      <c r="K10" s="153"/>
      <c r="L10" s="155"/>
      <c r="M10" s="155"/>
      <c r="N10" s="155"/>
      <c r="O10" s="157"/>
    </row>
    <row r="11" spans="1:15" s="20" customFormat="1" ht="19.5" customHeight="1" x14ac:dyDescent="0.2">
      <c r="A11" s="51" t="s">
        <v>30</v>
      </c>
      <c r="B11" s="45">
        <v>5</v>
      </c>
      <c r="C11" s="58" t="s">
        <v>69</v>
      </c>
      <c r="D11" s="58" t="s">
        <v>70</v>
      </c>
      <c r="E11" s="58" t="s">
        <v>71</v>
      </c>
      <c r="F11" s="70">
        <v>17</v>
      </c>
      <c r="G11" s="70">
        <v>18</v>
      </c>
      <c r="H11" s="78">
        <v>18</v>
      </c>
      <c r="I11" s="78">
        <v>20</v>
      </c>
      <c r="J11" s="78">
        <v>19</v>
      </c>
      <c r="K11" s="46">
        <f t="shared" ref="K11:K30" si="0">SUM(F11:J11)</f>
        <v>92</v>
      </c>
      <c r="L11" s="47">
        <f t="shared" ref="L11:L30" si="1">COUNTIF(F11:J11,0)</f>
        <v>0</v>
      </c>
      <c r="M11" s="48">
        <f>ROUND(IF(ISNUMBER(F11),K11/100,""),2)</f>
        <v>0.92</v>
      </c>
      <c r="N11" s="49">
        <f>IF(ISNUMBER(F11),RANK(K11,$K$11:$K$26))</f>
        <v>1</v>
      </c>
      <c r="O11" s="50" t="str">
        <f t="shared" ref="O11:O30" si="2">IF(ISNUMBER(F11),IF(L11&gt;0,"n.B",IF(M11&lt;51%,"n.B.",IF(M11&lt;65%,"bestanden",IF(M11&lt;81%,"gut",IF(M11&lt;91%,"sehr gut","vorzüglich"))))),"")</f>
        <v>vorzüglich</v>
      </c>
    </row>
    <row r="12" spans="1:15" s="20" customFormat="1" ht="19.5" customHeight="1" x14ac:dyDescent="0.2">
      <c r="A12" s="52" t="s">
        <v>30</v>
      </c>
      <c r="B12" s="5">
        <v>3</v>
      </c>
      <c r="C12" s="59" t="s">
        <v>72</v>
      </c>
      <c r="D12" s="59" t="s">
        <v>58</v>
      </c>
      <c r="E12" s="59" t="s">
        <v>73</v>
      </c>
      <c r="F12" s="71">
        <v>19</v>
      </c>
      <c r="G12" s="71">
        <v>12</v>
      </c>
      <c r="H12" s="71">
        <v>14</v>
      </c>
      <c r="I12" s="71">
        <v>20</v>
      </c>
      <c r="J12" s="71">
        <v>20</v>
      </c>
      <c r="K12" s="21">
        <f t="shared" si="0"/>
        <v>85</v>
      </c>
      <c r="L12" s="6">
        <f t="shared" si="1"/>
        <v>0</v>
      </c>
      <c r="M12" s="7">
        <f>ROUND(IF(ISNUMBER(F12),K12/100,""),2)</f>
        <v>0.85</v>
      </c>
      <c r="N12" s="8">
        <f>IF(ISNUMBER(F12),RANK(K12,$K$11:$K$26))</f>
        <v>2</v>
      </c>
      <c r="O12" s="9" t="str">
        <f t="shared" si="2"/>
        <v>sehr gut</v>
      </c>
    </row>
    <row r="13" spans="1:15" s="20" customFormat="1" ht="19.5" customHeight="1" x14ac:dyDescent="0.2">
      <c r="A13" s="53" t="s">
        <v>30</v>
      </c>
      <c r="B13" s="41">
        <v>41</v>
      </c>
      <c r="C13" s="60" t="s">
        <v>74</v>
      </c>
      <c r="D13" s="60" t="s">
        <v>75</v>
      </c>
      <c r="E13" s="60" t="s">
        <v>76</v>
      </c>
      <c r="F13" s="72">
        <v>20</v>
      </c>
      <c r="G13" s="72">
        <v>16</v>
      </c>
      <c r="H13" s="72">
        <v>17</v>
      </c>
      <c r="I13" s="72">
        <v>16</v>
      </c>
      <c r="J13" s="72">
        <v>15</v>
      </c>
      <c r="K13" s="42">
        <f t="shared" si="0"/>
        <v>84</v>
      </c>
      <c r="L13" s="43">
        <f t="shared" si="1"/>
        <v>0</v>
      </c>
      <c r="M13" s="38">
        <f t="shared" ref="M13:M30" si="3">ROUND(IF(ISNUMBER(F13),K13/100,""),2)</f>
        <v>0.84</v>
      </c>
      <c r="N13" s="65" t="s">
        <v>227</v>
      </c>
      <c r="O13" s="44" t="str">
        <f t="shared" si="2"/>
        <v>sehr gut</v>
      </c>
    </row>
    <row r="14" spans="1:15" s="20" customFormat="1" ht="19.5" customHeight="1" x14ac:dyDescent="0.2">
      <c r="A14" s="52" t="s">
        <v>30</v>
      </c>
      <c r="B14" s="5">
        <v>2</v>
      </c>
      <c r="C14" s="59" t="s">
        <v>77</v>
      </c>
      <c r="D14" s="59" t="s">
        <v>78</v>
      </c>
      <c r="E14" s="59" t="s">
        <v>79</v>
      </c>
      <c r="F14" s="71">
        <v>18</v>
      </c>
      <c r="G14" s="71">
        <v>18</v>
      </c>
      <c r="H14" s="71">
        <v>16</v>
      </c>
      <c r="I14" s="71">
        <v>20</v>
      </c>
      <c r="J14" s="71">
        <v>12</v>
      </c>
      <c r="K14" s="21">
        <f t="shared" si="0"/>
        <v>84</v>
      </c>
      <c r="L14" s="6">
        <f t="shared" si="1"/>
        <v>0</v>
      </c>
      <c r="M14" s="7">
        <f t="shared" si="3"/>
        <v>0.84</v>
      </c>
      <c r="N14" s="8" t="s">
        <v>228</v>
      </c>
      <c r="O14" s="9" t="s">
        <v>229</v>
      </c>
    </row>
    <row r="15" spans="1:15" ht="19.5" customHeight="1" x14ac:dyDescent="0.2">
      <c r="A15" s="55" t="s">
        <v>30</v>
      </c>
      <c r="B15" s="35">
        <v>40</v>
      </c>
      <c r="C15" s="62" t="s">
        <v>80</v>
      </c>
      <c r="D15" s="62" t="s">
        <v>81</v>
      </c>
      <c r="E15" s="62" t="s">
        <v>82</v>
      </c>
      <c r="F15" s="73">
        <v>20</v>
      </c>
      <c r="G15" s="73">
        <v>16</v>
      </c>
      <c r="H15" s="73">
        <v>16</v>
      </c>
      <c r="I15" s="73">
        <v>14</v>
      </c>
      <c r="J15" s="73">
        <v>17</v>
      </c>
      <c r="K15" s="36">
        <f t="shared" si="0"/>
        <v>83</v>
      </c>
      <c r="L15" s="37">
        <f t="shared" si="1"/>
        <v>0</v>
      </c>
      <c r="M15" s="38">
        <f t="shared" si="3"/>
        <v>0.83</v>
      </c>
      <c r="N15" s="39">
        <f t="shared" ref="N15:N24" si="4">IF(ISNUMBER(F15),RANK(K15,$K$11:$K$26))</f>
        <v>5</v>
      </c>
      <c r="O15" s="40" t="str">
        <f t="shared" si="2"/>
        <v>sehr gut</v>
      </c>
    </row>
    <row r="16" spans="1:15" ht="19.5" customHeight="1" x14ac:dyDescent="0.2">
      <c r="A16" s="54" t="s">
        <v>30</v>
      </c>
      <c r="B16" s="10">
        <v>33</v>
      </c>
      <c r="C16" s="61" t="s">
        <v>83</v>
      </c>
      <c r="D16" s="61" t="s">
        <v>84</v>
      </c>
      <c r="E16" s="61" t="s">
        <v>85</v>
      </c>
      <c r="F16" s="74">
        <v>19</v>
      </c>
      <c r="G16" s="74">
        <v>20</v>
      </c>
      <c r="H16" s="74">
        <v>10</v>
      </c>
      <c r="I16" s="74">
        <v>12</v>
      </c>
      <c r="J16" s="74">
        <v>19</v>
      </c>
      <c r="K16" s="22">
        <f t="shared" si="0"/>
        <v>80</v>
      </c>
      <c r="L16" s="11">
        <f t="shared" si="1"/>
        <v>0</v>
      </c>
      <c r="M16" s="7">
        <f t="shared" si="3"/>
        <v>0.8</v>
      </c>
      <c r="N16" s="12">
        <f t="shared" si="4"/>
        <v>6</v>
      </c>
      <c r="O16" s="13" t="str">
        <f t="shared" si="2"/>
        <v>gut</v>
      </c>
    </row>
    <row r="17" spans="1:15" ht="19.5" customHeight="1" x14ac:dyDescent="0.2">
      <c r="A17" s="55" t="s">
        <v>30</v>
      </c>
      <c r="B17" s="35">
        <v>34</v>
      </c>
      <c r="C17" s="62" t="s">
        <v>86</v>
      </c>
      <c r="D17" s="62" t="s">
        <v>87</v>
      </c>
      <c r="E17" s="62" t="s">
        <v>230</v>
      </c>
      <c r="F17" s="73">
        <v>20</v>
      </c>
      <c r="G17" s="73">
        <v>16</v>
      </c>
      <c r="H17" s="73">
        <v>13</v>
      </c>
      <c r="I17" s="73">
        <v>15</v>
      </c>
      <c r="J17" s="73">
        <v>16</v>
      </c>
      <c r="K17" s="36">
        <f t="shared" si="0"/>
        <v>80</v>
      </c>
      <c r="L17" s="37">
        <f t="shared" si="1"/>
        <v>0</v>
      </c>
      <c r="M17" s="38">
        <f t="shared" si="3"/>
        <v>0.8</v>
      </c>
      <c r="N17" s="39">
        <f t="shared" si="4"/>
        <v>6</v>
      </c>
      <c r="O17" s="40" t="str">
        <f t="shared" si="2"/>
        <v>gut</v>
      </c>
    </row>
    <row r="18" spans="1:15" ht="19.5" customHeight="1" x14ac:dyDescent="0.2">
      <c r="A18" s="54" t="s">
        <v>30</v>
      </c>
      <c r="B18" s="10">
        <v>57</v>
      </c>
      <c r="C18" s="61" t="s">
        <v>88</v>
      </c>
      <c r="D18" s="61" t="s">
        <v>89</v>
      </c>
      <c r="E18" s="61" t="s">
        <v>90</v>
      </c>
      <c r="F18" s="74">
        <v>11</v>
      </c>
      <c r="G18" s="74">
        <v>20</v>
      </c>
      <c r="H18" s="74">
        <v>17</v>
      </c>
      <c r="I18" s="74">
        <v>19</v>
      </c>
      <c r="J18" s="74">
        <v>13</v>
      </c>
      <c r="K18" s="22">
        <f t="shared" si="0"/>
        <v>80</v>
      </c>
      <c r="L18" s="11">
        <f t="shared" si="1"/>
        <v>0</v>
      </c>
      <c r="M18" s="7">
        <f t="shared" si="3"/>
        <v>0.8</v>
      </c>
      <c r="N18" s="12">
        <f t="shared" si="4"/>
        <v>6</v>
      </c>
      <c r="O18" s="13" t="str">
        <f t="shared" si="2"/>
        <v>gut</v>
      </c>
    </row>
    <row r="19" spans="1:15" ht="19.5" customHeight="1" x14ac:dyDescent="0.2">
      <c r="A19" s="55" t="s">
        <v>30</v>
      </c>
      <c r="B19" s="35">
        <v>9</v>
      </c>
      <c r="C19" s="62" t="s">
        <v>91</v>
      </c>
      <c r="D19" s="62" t="s">
        <v>92</v>
      </c>
      <c r="E19" s="62" t="s">
        <v>93</v>
      </c>
      <c r="F19" s="73">
        <v>16</v>
      </c>
      <c r="G19" s="73">
        <v>19</v>
      </c>
      <c r="H19" s="73">
        <v>19</v>
      </c>
      <c r="I19" s="73">
        <v>10</v>
      </c>
      <c r="J19" s="73">
        <v>12</v>
      </c>
      <c r="K19" s="36">
        <f t="shared" si="0"/>
        <v>76</v>
      </c>
      <c r="L19" s="37">
        <f t="shared" si="1"/>
        <v>0</v>
      </c>
      <c r="M19" s="38">
        <f t="shared" si="3"/>
        <v>0.76</v>
      </c>
      <c r="N19" s="39">
        <f t="shared" si="4"/>
        <v>9</v>
      </c>
      <c r="O19" s="40" t="str">
        <f t="shared" si="2"/>
        <v>gut</v>
      </c>
    </row>
    <row r="20" spans="1:15" ht="19.5" customHeight="1" x14ac:dyDescent="0.2">
      <c r="A20" s="54" t="s">
        <v>30</v>
      </c>
      <c r="B20" s="10">
        <v>54</v>
      </c>
      <c r="C20" s="61" t="s">
        <v>94</v>
      </c>
      <c r="D20" s="61" t="s">
        <v>95</v>
      </c>
      <c r="E20" s="61" t="s">
        <v>96</v>
      </c>
      <c r="F20" s="74">
        <v>17</v>
      </c>
      <c r="G20" s="74">
        <v>6</v>
      </c>
      <c r="H20" s="74">
        <v>16</v>
      </c>
      <c r="I20" s="74">
        <v>18</v>
      </c>
      <c r="J20" s="74">
        <v>16</v>
      </c>
      <c r="K20" s="22">
        <f t="shared" si="0"/>
        <v>73</v>
      </c>
      <c r="L20" s="11">
        <f t="shared" si="1"/>
        <v>0</v>
      </c>
      <c r="M20" s="7">
        <f t="shared" si="3"/>
        <v>0.73</v>
      </c>
      <c r="N20" s="12">
        <f t="shared" si="4"/>
        <v>10</v>
      </c>
      <c r="O20" s="13" t="str">
        <f t="shared" si="2"/>
        <v>gut</v>
      </c>
    </row>
    <row r="21" spans="1:15" ht="19.5" customHeight="1" x14ac:dyDescent="0.2">
      <c r="A21" s="55" t="s">
        <v>30</v>
      </c>
      <c r="B21" s="35">
        <v>52</v>
      </c>
      <c r="C21" s="62" t="s">
        <v>97</v>
      </c>
      <c r="D21" s="62" t="s">
        <v>98</v>
      </c>
      <c r="E21" s="62" t="s">
        <v>99</v>
      </c>
      <c r="F21" s="73">
        <v>20</v>
      </c>
      <c r="G21" s="73">
        <v>6</v>
      </c>
      <c r="H21" s="73">
        <v>17</v>
      </c>
      <c r="I21" s="73">
        <v>16</v>
      </c>
      <c r="J21" s="73">
        <v>10</v>
      </c>
      <c r="K21" s="36">
        <f t="shared" si="0"/>
        <v>69</v>
      </c>
      <c r="L21" s="37">
        <f t="shared" si="1"/>
        <v>0</v>
      </c>
      <c r="M21" s="38">
        <f t="shared" si="3"/>
        <v>0.69</v>
      </c>
      <c r="N21" s="39">
        <f t="shared" si="4"/>
        <v>11</v>
      </c>
      <c r="O21" s="40" t="str">
        <f t="shared" si="2"/>
        <v>gut</v>
      </c>
    </row>
    <row r="22" spans="1:15" ht="19.5" customHeight="1" x14ac:dyDescent="0.2">
      <c r="A22" s="54" t="s">
        <v>30</v>
      </c>
      <c r="B22" s="10">
        <v>35</v>
      </c>
      <c r="C22" s="61" t="s">
        <v>100</v>
      </c>
      <c r="D22" s="61" t="s">
        <v>101</v>
      </c>
      <c r="E22" s="61" t="s">
        <v>102</v>
      </c>
      <c r="F22" s="74">
        <v>19</v>
      </c>
      <c r="G22" s="74">
        <v>6</v>
      </c>
      <c r="H22" s="74">
        <v>16</v>
      </c>
      <c r="I22" s="74">
        <v>10</v>
      </c>
      <c r="J22" s="74">
        <v>17</v>
      </c>
      <c r="K22" s="22">
        <f t="shared" si="0"/>
        <v>68</v>
      </c>
      <c r="L22" s="11">
        <f t="shared" si="1"/>
        <v>0</v>
      </c>
      <c r="M22" s="7">
        <f t="shared" si="3"/>
        <v>0.68</v>
      </c>
      <c r="N22" s="12">
        <f t="shared" si="4"/>
        <v>12</v>
      </c>
      <c r="O22" s="13" t="str">
        <f t="shared" si="2"/>
        <v>gut</v>
      </c>
    </row>
    <row r="23" spans="1:15" ht="19.5" customHeight="1" x14ac:dyDescent="0.2">
      <c r="A23" s="55" t="s">
        <v>30</v>
      </c>
      <c r="B23" s="35">
        <v>1</v>
      </c>
      <c r="C23" s="62" t="s">
        <v>103</v>
      </c>
      <c r="D23" s="62" t="s">
        <v>104</v>
      </c>
      <c r="E23" s="62" t="s">
        <v>105</v>
      </c>
      <c r="F23" s="73">
        <v>9</v>
      </c>
      <c r="G23" s="73">
        <v>12</v>
      </c>
      <c r="H23" s="73">
        <v>12</v>
      </c>
      <c r="I23" s="73">
        <v>18</v>
      </c>
      <c r="J23" s="73">
        <v>15</v>
      </c>
      <c r="K23" s="36">
        <f t="shared" si="0"/>
        <v>66</v>
      </c>
      <c r="L23" s="37">
        <f t="shared" si="1"/>
        <v>0</v>
      </c>
      <c r="M23" s="38">
        <f t="shared" si="3"/>
        <v>0.66</v>
      </c>
      <c r="N23" s="39">
        <f t="shared" si="4"/>
        <v>13</v>
      </c>
      <c r="O23" s="40" t="str">
        <f t="shared" si="2"/>
        <v>gut</v>
      </c>
    </row>
    <row r="24" spans="1:15" ht="19.5" customHeight="1" x14ac:dyDescent="0.2">
      <c r="A24" s="54" t="s">
        <v>30</v>
      </c>
      <c r="B24" s="10">
        <v>55</v>
      </c>
      <c r="C24" s="61" t="s">
        <v>106</v>
      </c>
      <c r="D24" s="61" t="s">
        <v>107</v>
      </c>
      <c r="E24" s="61" t="s">
        <v>108</v>
      </c>
      <c r="F24" s="74">
        <v>13</v>
      </c>
      <c r="G24" s="74">
        <v>2</v>
      </c>
      <c r="H24" s="74">
        <v>14</v>
      </c>
      <c r="I24" s="74">
        <v>17</v>
      </c>
      <c r="J24" s="74">
        <v>18</v>
      </c>
      <c r="K24" s="22">
        <f t="shared" si="0"/>
        <v>64</v>
      </c>
      <c r="L24" s="11">
        <f t="shared" si="1"/>
        <v>0</v>
      </c>
      <c r="M24" s="7">
        <f t="shared" si="3"/>
        <v>0.64</v>
      </c>
      <c r="N24" s="12">
        <f t="shared" si="4"/>
        <v>14</v>
      </c>
      <c r="O24" s="13" t="str">
        <f t="shared" si="2"/>
        <v>bestanden</v>
      </c>
    </row>
    <row r="25" spans="1:15" ht="19.5" customHeight="1" x14ac:dyDescent="0.2">
      <c r="A25" s="55" t="s">
        <v>30</v>
      </c>
      <c r="B25" s="35">
        <v>36</v>
      </c>
      <c r="C25" s="62" t="s">
        <v>109</v>
      </c>
      <c r="D25" s="62" t="s">
        <v>110</v>
      </c>
      <c r="E25" s="62" t="s">
        <v>111</v>
      </c>
      <c r="F25" s="73">
        <v>17</v>
      </c>
      <c r="G25" s="73">
        <v>2</v>
      </c>
      <c r="H25" s="73">
        <v>12</v>
      </c>
      <c r="I25" s="73">
        <v>11</v>
      </c>
      <c r="J25" s="73">
        <v>17</v>
      </c>
      <c r="K25" s="36">
        <f t="shared" si="0"/>
        <v>59</v>
      </c>
      <c r="L25" s="37">
        <f t="shared" si="1"/>
        <v>0</v>
      </c>
      <c r="M25" s="38">
        <f t="shared" si="3"/>
        <v>0.59</v>
      </c>
      <c r="N25" s="39">
        <f>IF(ISNUMBER(F25),RANK(K25,$K$11:$K$26))</f>
        <v>15</v>
      </c>
      <c r="O25" s="40" t="str">
        <f t="shared" si="2"/>
        <v>bestanden</v>
      </c>
    </row>
    <row r="26" spans="1:15" ht="19.5" customHeight="1" x14ac:dyDescent="0.2">
      <c r="A26" s="54" t="s">
        <v>30</v>
      </c>
      <c r="B26" s="10">
        <v>7</v>
      </c>
      <c r="C26" s="61" t="s">
        <v>112</v>
      </c>
      <c r="D26" s="61" t="s">
        <v>113</v>
      </c>
      <c r="E26" s="61" t="s">
        <v>114</v>
      </c>
      <c r="F26" s="74">
        <v>10</v>
      </c>
      <c r="G26" s="74">
        <v>10</v>
      </c>
      <c r="H26" s="74">
        <v>11</v>
      </c>
      <c r="I26" s="74">
        <v>11</v>
      </c>
      <c r="J26" s="74">
        <v>16</v>
      </c>
      <c r="K26" s="22">
        <f t="shared" si="0"/>
        <v>58</v>
      </c>
      <c r="L26" s="11">
        <f t="shared" si="1"/>
        <v>0</v>
      </c>
      <c r="M26" s="7">
        <f t="shared" si="3"/>
        <v>0.57999999999999996</v>
      </c>
      <c r="N26" s="12">
        <f>IF(ISNUMBER(F26),RANK(K26,$K$11:$K$26))</f>
        <v>16</v>
      </c>
      <c r="O26" s="13" t="str">
        <f t="shared" si="2"/>
        <v>bestanden</v>
      </c>
    </row>
    <row r="27" spans="1:15" ht="19.5" customHeight="1" x14ac:dyDescent="0.2">
      <c r="A27" s="56" t="s">
        <v>30</v>
      </c>
      <c r="B27" s="14">
        <v>26</v>
      </c>
      <c r="C27" s="63" t="s">
        <v>115</v>
      </c>
      <c r="D27" s="63" t="s">
        <v>42</v>
      </c>
      <c r="E27" s="63" t="s">
        <v>116</v>
      </c>
      <c r="F27" s="75">
        <v>6</v>
      </c>
      <c r="G27" s="75">
        <v>8</v>
      </c>
      <c r="H27" s="75">
        <v>14</v>
      </c>
      <c r="I27" s="75">
        <v>8</v>
      </c>
      <c r="J27" s="75">
        <v>10</v>
      </c>
      <c r="K27" s="23">
        <f t="shared" si="0"/>
        <v>46</v>
      </c>
      <c r="L27" s="15">
        <f t="shared" si="1"/>
        <v>0</v>
      </c>
      <c r="M27" s="33">
        <f t="shared" si="3"/>
        <v>0.46</v>
      </c>
      <c r="N27" s="16">
        <f t="shared" ref="N27:N28" si="5">IF(ISNUMBER(F27),RANK(K27,$K$11:$K$30))</f>
        <v>20</v>
      </c>
      <c r="O27" s="17" t="str">
        <f t="shared" si="2"/>
        <v>n.B.</v>
      </c>
    </row>
    <row r="28" spans="1:15" ht="19.5" customHeight="1" x14ac:dyDescent="0.2">
      <c r="A28" s="56" t="s">
        <v>30</v>
      </c>
      <c r="B28" s="14">
        <v>16</v>
      </c>
      <c r="C28" s="63" t="s">
        <v>117</v>
      </c>
      <c r="D28" s="63" t="s">
        <v>118</v>
      </c>
      <c r="E28" s="63" t="s">
        <v>119</v>
      </c>
      <c r="F28" s="75">
        <v>0</v>
      </c>
      <c r="G28" s="75">
        <v>19</v>
      </c>
      <c r="H28" s="75">
        <v>17</v>
      </c>
      <c r="I28" s="75">
        <v>19</v>
      </c>
      <c r="J28" s="75">
        <v>17</v>
      </c>
      <c r="K28" s="23">
        <f t="shared" si="0"/>
        <v>72</v>
      </c>
      <c r="L28" s="15">
        <f t="shared" si="1"/>
        <v>1</v>
      </c>
      <c r="M28" s="33">
        <f t="shared" si="3"/>
        <v>0.72</v>
      </c>
      <c r="N28" s="16">
        <f t="shared" si="5"/>
        <v>11</v>
      </c>
      <c r="O28" s="17" t="str">
        <f t="shared" si="2"/>
        <v>n.B</v>
      </c>
    </row>
    <row r="29" spans="1:15" ht="19.5" customHeight="1" x14ac:dyDescent="0.2">
      <c r="A29" s="56" t="s">
        <v>30</v>
      </c>
      <c r="B29" s="14">
        <v>11</v>
      </c>
      <c r="C29" s="63" t="s">
        <v>120</v>
      </c>
      <c r="D29" s="63" t="s">
        <v>121</v>
      </c>
      <c r="E29" s="63" t="s">
        <v>122</v>
      </c>
      <c r="F29" s="75">
        <v>14</v>
      </c>
      <c r="G29" s="75">
        <v>0</v>
      </c>
      <c r="H29" s="75">
        <v>17</v>
      </c>
      <c r="I29" s="75">
        <v>20</v>
      </c>
      <c r="J29" s="75">
        <v>20</v>
      </c>
      <c r="K29" s="23">
        <f t="shared" ref="K29" si="6">SUM(F29:J29)</f>
        <v>71</v>
      </c>
      <c r="L29" s="15">
        <f t="shared" ref="L29" si="7">COUNTIF(F29:J29,0)</f>
        <v>1</v>
      </c>
      <c r="M29" s="33">
        <f t="shared" ref="M29" si="8">ROUND(IF(ISNUMBER(F29),K29/100,""),2)</f>
        <v>0.71</v>
      </c>
      <c r="N29" s="16">
        <f>IF(ISNUMBER(F29),RANK(K29,$K$11:$K$30))</f>
        <v>12</v>
      </c>
      <c r="O29" s="17" t="str">
        <f t="shared" ref="O29" si="9">IF(ISNUMBER(F29),IF(L29&gt;0,"n.B",IF(M29&lt;51%,"n.B.",IF(M29&lt;65%,"bestanden",IF(M29&lt;81%,"gut",IF(M29&lt;91%,"sehr gut","vorzüglich"))))),"")</f>
        <v>n.B</v>
      </c>
    </row>
    <row r="30" spans="1:15" ht="19.5" customHeight="1" x14ac:dyDescent="0.2">
      <c r="A30" s="56" t="s">
        <v>30</v>
      </c>
      <c r="B30" s="14">
        <v>47</v>
      </c>
      <c r="C30" s="63" t="s">
        <v>123</v>
      </c>
      <c r="D30" s="63" t="s">
        <v>124</v>
      </c>
      <c r="E30" s="63" t="s">
        <v>125</v>
      </c>
      <c r="F30" s="75">
        <v>20</v>
      </c>
      <c r="G30" s="75">
        <v>0</v>
      </c>
      <c r="H30" s="75">
        <v>19</v>
      </c>
      <c r="I30" s="75">
        <v>14</v>
      </c>
      <c r="J30" s="75">
        <v>15</v>
      </c>
      <c r="K30" s="23">
        <f t="shared" si="0"/>
        <v>68</v>
      </c>
      <c r="L30" s="15">
        <f t="shared" si="1"/>
        <v>1</v>
      </c>
      <c r="M30" s="33">
        <f t="shared" si="3"/>
        <v>0.68</v>
      </c>
      <c r="N30" s="16">
        <f>IF(ISNUMBER(F30),RANK(K30,$K$11:$K$30))</f>
        <v>14</v>
      </c>
      <c r="O30" s="17" t="str">
        <f t="shared" si="2"/>
        <v>n.B</v>
      </c>
    </row>
    <row r="31" spans="1:15" s="67" customFormat="1" ht="19.5" customHeight="1" x14ac:dyDescent="0.2">
      <c r="A31" s="56" t="s">
        <v>30</v>
      </c>
      <c r="B31" s="66">
        <v>65</v>
      </c>
      <c r="C31" s="63" t="s">
        <v>126</v>
      </c>
      <c r="D31" s="63" t="s">
        <v>127</v>
      </c>
      <c r="E31" s="63" t="s">
        <v>128</v>
      </c>
      <c r="F31" s="76">
        <v>0</v>
      </c>
      <c r="G31" s="76">
        <v>18</v>
      </c>
      <c r="H31" s="76">
        <v>17</v>
      </c>
      <c r="I31" s="76">
        <v>15</v>
      </c>
      <c r="J31" s="76">
        <v>18</v>
      </c>
      <c r="K31" s="23">
        <f t="shared" ref="K31:K32" si="10">SUM(F31:J31)</f>
        <v>68</v>
      </c>
      <c r="L31" s="15">
        <f t="shared" ref="L31:L32" si="11">COUNTIF(F31:J31,0)</f>
        <v>1</v>
      </c>
      <c r="M31" s="33">
        <f t="shared" ref="M31:M32" si="12">ROUND(IF(ISNUMBER(F31),K31/100,""),2)</f>
        <v>0.68</v>
      </c>
      <c r="N31" s="16"/>
      <c r="O31" s="17" t="str">
        <f t="shared" ref="O31:O32" si="13">IF(ISNUMBER(F31),IF(L31&gt;0,"n.B",IF(M31&lt;51%,"n.B.",IF(M31&lt;65%,"bestanden",IF(M31&lt;81%,"gut",IF(M31&lt;91%,"sehr gut","vorzüglich"))))),"")</f>
        <v>n.B</v>
      </c>
    </row>
    <row r="32" spans="1:15" ht="19.5" customHeight="1" x14ac:dyDescent="0.2">
      <c r="A32" s="56" t="s">
        <v>30</v>
      </c>
      <c r="B32" s="14">
        <v>53</v>
      </c>
      <c r="C32" s="63" t="s">
        <v>35</v>
      </c>
      <c r="D32" s="63" t="s">
        <v>36</v>
      </c>
      <c r="E32" s="63" t="s">
        <v>37</v>
      </c>
      <c r="F32" s="75">
        <v>19</v>
      </c>
      <c r="G32" s="75">
        <v>0</v>
      </c>
      <c r="H32" s="75">
        <v>19</v>
      </c>
      <c r="I32" s="75">
        <v>15</v>
      </c>
      <c r="J32" s="75">
        <v>12</v>
      </c>
      <c r="K32" s="23">
        <f t="shared" si="10"/>
        <v>65</v>
      </c>
      <c r="L32" s="15">
        <f t="shared" si="11"/>
        <v>1</v>
      </c>
      <c r="M32" s="33">
        <f t="shared" si="12"/>
        <v>0.65</v>
      </c>
      <c r="N32" s="16"/>
      <c r="O32" s="17" t="str">
        <f t="shared" si="13"/>
        <v>n.B</v>
      </c>
    </row>
    <row r="33" spans="1:15" ht="19.5" customHeight="1" x14ac:dyDescent="0.2">
      <c r="A33" s="56" t="s">
        <v>30</v>
      </c>
      <c r="B33" s="14">
        <v>4</v>
      </c>
      <c r="C33" s="63" t="s">
        <v>129</v>
      </c>
      <c r="D33" s="63" t="s">
        <v>130</v>
      </c>
      <c r="E33" s="63" t="s">
        <v>131</v>
      </c>
      <c r="F33" s="75">
        <v>18</v>
      </c>
      <c r="G33" s="75">
        <v>0</v>
      </c>
      <c r="H33" s="75">
        <v>16</v>
      </c>
      <c r="I33" s="75">
        <v>11</v>
      </c>
      <c r="J33" s="75">
        <v>19</v>
      </c>
      <c r="K33" s="23">
        <f t="shared" ref="K33:K65" si="14">SUM(F33:J33)</f>
        <v>64</v>
      </c>
      <c r="L33" s="15">
        <f t="shared" ref="L33:L65" si="15">COUNTIF(F33:J33,0)</f>
        <v>1</v>
      </c>
      <c r="M33" s="33">
        <f t="shared" ref="M33:M64" si="16">ROUND(IF(ISNUMBER(F33),K33/100,""),2)</f>
        <v>0.64</v>
      </c>
      <c r="N33" s="16"/>
      <c r="O33" s="17" t="str">
        <f t="shared" ref="O33:O64" si="17">IF(ISNUMBER(F33),IF(L33&gt;0,"n.B",IF(M33&lt;51%,"n.B.",IF(M33&lt;65%,"bestanden",IF(M33&lt;81%,"gut",IF(M33&lt;91%,"sehr gut","vorzüglich"))))),"")</f>
        <v>n.B</v>
      </c>
    </row>
    <row r="34" spans="1:15" ht="19.5" customHeight="1" x14ac:dyDescent="0.2">
      <c r="A34" s="56" t="s">
        <v>30</v>
      </c>
      <c r="B34" s="14">
        <v>19</v>
      </c>
      <c r="C34" s="63" t="s">
        <v>31</v>
      </c>
      <c r="D34" s="63" t="s">
        <v>32</v>
      </c>
      <c r="E34" s="63" t="s">
        <v>33</v>
      </c>
      <c r="F34" s="75">
        <v>18</v>
      </c>
      <c r="G34" s="75">
        <v>12</v>
      </c>
      <c r="H34" s="75">
        <v>17</v>
      </c>
      <c r="I34" s="75">
        <v>0</v>
      </c>
      <c r="J34" s="75">
        <v>16</v>
      </c>
      <c r="K34" s="23">
        <f t="shared" si="14"/>
        <v>63</v>
      </c>
      <c r="L34" s="15">
        <f t="shared" si="15"/>
        <v>1</v>
      </c>
      <c r="M34" s="33">
        <f t="shared" si="16"/>
        <v>0.63</v>
      </c>
      <c r="N34" s="16"/>
      <c r="O34" s="17" t="str">
        <f t="shared" si="17"/>
        <v>n.B</v>
      </c>
    </row>
    <row r="35" spans="1:15" ht="19.5" customHeight="1" x14ac:dyDescent="0.2">
      <c r="A35" s="56" t="s">
        <v>30</v>
      </c>
      <c r="B35" s="14">
        <v>43</v>
      </c>
      <c r="C35" s="63" t="s">
        <v>132</v>
      </c>
      <c r="D35" s="63" t="s">
        <v>133</v>
      </c>
      <c r="E35" s="63" t="s">
        <v>134</v>
      </c>
      <c r="F35" s="75">
        <v>0</v>
      </c>
      <c r="G35" s="75">
        <v>14</v>
      </c>
      <c r="H35" s="75">
        <v>15</v>
      </c>
      <c r="I35" s="75">
        <v>19</v>
      </c>
      <c r="J35" s="75">
        <v>15</v>
      </c>
      <c r="K35" s="23">
        <f t="shared" si="14"/>
        <v>63</v>
      </c>
      <c r="L35" s="15">
        <f t="shared" si="15"/>
        <v>1</v>
      </c>
      <c r="M35" s="33">
        <f t="shared" si="16"/>
        <v>0.63</v>
      </c>
      <c r="N35" s="16"/>
      <c r="O35" s="17" t="str">
        <f t="shared" si="17"/>
        <v>n.B</v>
      </c>
    </row>
    <row r="36" spans="1:15" ht="19.5" customHeight="1" x14ac:dyDescent="0.2">
      <c r="A36" s="56" t="s">
        <v>30</v>
      </c>
      <c r="B36" s="14">
        <v>64</v>
      </c>
      <c r="C36" s="63" t="s">
        <v>135</v>
      </c>
      <c r="D36" s="63" t="s">
        <v>136</v>
      </c>
      <c r="E36" s="63" t="s">
        <v>137</v>
      </c>
      <c r="F36" s="75">
        <v>17</v>
      </c>
      <c r="G36" s="75">
        <v>0</v>
      </c>
      <c r="H36" s="75">
        <v>15</v>
      </c>
      <c r="I36" s="75">
        <v>13</v>
      </c>
      <c r="J36" s="75">
        <v>18</v>
      </c>
      <c r="K36" s="23">
        <f t="shared" si="14"/>
        <v>63</v>
      </c>
      <c r="L36" s="15">
        <f t="shared" si="15"/>
        <v>1</v>
      </c>
      <c r="M36" s="33">
        <f t="shared" si="16"/>
        <v>0.63</v>
      </c>
      <c r="N36" s="16"/>
      <c r="O36" s="17" t="str">
        <f t="shared" si="17"/>
        <v>n.B</v>
      </c>
    </row>
    <row r="37" spans="1:15" ht="19.5" customHeight="1" x14ac:dyDescent="0.2">
      <c r="A37" s="56" t="s">
        <v>30</v>
      </c>
      <c r="B37" s="14">
        <v>24</v>
      </c>
      <c r="C37" s="63" t="s">
        <v>38</v>
      </c>
      <c r="D37" s="63" t="s">
        <v>39</v>
      </c>
      <c r="E37" s="63" t="s">
        <v>40</v>
      </c>
      <c r="F37" s="75">
        <v>19</v>
      </c>
      <c r="G37" s="75">
        <v>12</v>
      </c>
      <c r="H37" s="75">
        <v>15</v>
      </c>
      <c r="I37" s="75">
        <v>0</v>
      </c>
      <c r="J37" s="75">
        <v>16</v>
      </c>
      <c r="K37" s="23">
        <f t="shared" si="14"/>
        <v>62</v>
      </c>
      <c r="L37" s="15">
        <f t="shared" si="15"/>
        <v>1</v>
      </c>
      <c r="M37" s="33">
        <f t="shared" si="16"/>
        <v>0.62</v>
      </c>
      <c r="N37" s="16"/>
      <c r="O37" s="17" t="str">
        <f t="shared" si="17"/>
        <v>n.B</v>
      </c>
    </row>
    <row r="38" spans="1:15" ht="19.5" customHeight="1" x14ac:dyDescent="0.2">
      <c r="A38" s="56" t="s">
        <v>30</v>
      </c>
      <c r="B38" s="14">
        <v>25</v>
      </c>
      <c r="C38" s="63" t="s">
        <v>46</v>
      </c>
      <c r="D38" s="63" t="s">
        <v>47</v>
      </c>
      <c r="E38" s="63" t="s">
        <v>48</v>
      </c>
      <c r="F38" s="75">
        <v>19</v>
      </c>
      <c r="G38" s="75">
        <v>0</v>
      </c>
      <c r="H38" s="75">
        <v>16</v>
      </c>
      <c r="I38" s="75">
        <v>16</v>
      </c>
      <c r="J38" s="75">
        <v>11</v>
      </c>
      <c r="K38" s="23">
        <f t="shared" si="14"/>
        <v>62</v>
      </c>
      <c r="L38" s="15">
        <f t="shared" si="15"/>
        <v>1</v>
      </c>
      <c r="M38" s="33">
        <f t="shared" si="16"/>
        <v>0.62</v>
      </c>
      <c r="N38" s="16"/>
      <c r="O38" s="17" t="str">
        <f t="shared" si="17"/>
        <v>n.B</v>
      </c>
    </row>
    <row r="39" spans="1:15" ht="19.5" customHeight="1" x14ac:dyDescent="0.2">
      <c r="A39" s="56" t="s">
        <v>30</v>
      </c>
      <c r="B39" s="14">
        <v>46</v>
      </c>
      <c r="C39" s="63" t="s">
        <v>138</v>
      </c>
      <c r="D39" s="63" t="s">
        <v>139</v>
      </c>
      <c r="E39" s="63" t="s">
        <v>140</v>
      </c>
      <c r="F39" s="75">
        <v>0</v>
      </c>
      <c r="G39" s="75">
        <v>16</v>
      </c>
      <c r="H39" s="75">
        <v>16</v>
      </c>
      <c r="I39" s="75">
        <v>19</v>
      </c>
      <c r="J39" s="75">
        <v>11</v>
      </c>
      <c r="K39" s="23">
        <f t="shared" si="14"/>
        <v>62</v>
      </c>
      <c r="L39" s="15">
        <f t="shared" si="15"/>
        <v>1</v>
      </c>
      <c r="M39" s="33">
        <f t="shared" si="16"/>
        <v>0.62</v>
      </c>
      <c r="N39" s="16"/>
      <c r="O39" s="17" t="str">
        <f t="shared" si="17"/>
        <v>n.B</v>
      </c>
    </row>
    <row r="40" spans="1:15" ht="19.5" customHeight="1" x14ac:dyDescent="0.2">
      <c r="A40" s="56" t="s">
        <v>30</v>
      </c>
      <c r="B40" s="14">
        <v>6</v>
      </c>
      <c r="C40" s="63" t="s">
        <v>141</v>
      </c>
      <c r="D40" s="63" t="s">
        <v>142</v>
      </c>
      <c r="E40" s="63" t="s">
        <v>143</v>
      </c>
      <c r="F40" s="75">
        <v>18</v>
      </c>
      <c r="G40" s="75">
        <v>12</v>
      </c>
      <c r="H40" s="75">
        <v>14</v>
      </c>
      <c r="I40" s="75">
        <v>0</v>
      </c>
      <c r="J40" s="75">
        <v>16</v>
      </c>
      <c r="K40" s="23">
        <f t="shared" si="14"/>
        <v>60</v>
      </c>
      <c r="L40" s="15">
        <f t="shared" si="15"/>
        <v>1</v>
      </c>
      <c r="M40" s="33">
        <f t="shared" si="16"/>
        <v>0.6</v>
      </c>
      <c r="N40" s="16"/>
      <c r="O40" s="17" t="str">
        <f t="shared" si="17"/>
        <v>n.B</v>
      </c>
    </row>
    <row r="41" spans="1:15" ht="19.5" customHeight="1" x14ac:dyDescent="0.2">
      <c r="A41" s="56" t="s">
        <v>30</v>
      </c>
      <c r="B41" s="14">
        <v>51</v>
      </c>
      <c r="C41" s="63" t="s">
        <v>144</v>
      </c>
      <c r="D41" s="63" t="s">
        <v>145</v>
      </c>
      <c r="E41" s="63" t="s">
        <v>146</v>
      </c>
      <c r="F41" s="75">
        <v>20</v>
      </c>
      <c r="G41" s="75">
        <v>8</v>
      </c>
      <c r="H41" s="75">
        <v>16</v>
      </c>
      <c r="I41" s="75">
        <v>0</v>
      </c>
      <c r="J41" s="75">
        <v>16</v>
      </c>
      <c r="K41" s="23">
        <f t="shared" si="14"/>
        <v>60</v>
      </c>
      <c r="L41" s="15">
        <f t="shared" si="15"/>
        <v>1</v>
      </c>
      <c r="M41" s="33">
        <f t="shared" si="16"/>
        <v>0.6</v>
      </c>
      <c r="N41" s="16"/>
      <c r="O41" s="17" t="str">
        <f t="shared" si="17"/>
        <v>n.B</v>
      </c>
    </row>
    <row r="42" spans="1:15" ht="19.5" customHeight="1" x14ac:dyDescent="0.2">
      <c r="A42" s="56" t="s">
        <v>30</v>
      </c>
      <c r="B42" s="14">
        <v>31</v>
      </c>
      <c r="C42" s="63" t="s">
        <v>147</v>
      </c>
      <c r="D42" s="63" t="s">
        <v>81</v>
      </c>
      <c r="E42" s="63" t="s">
        <v>148</v>
      </c>
      <c r="F42" s="75">
        <v>0</v>
      </c>
      <c r="G42" s="75">
        <v>14</v>
      </c>
      <c r="H42" s="75">
        <v>12</v>
      </c>
      <c r="I42" s="75">
        <v>17</v>
      </c>
      <c r="J42" s="75">
        <v>16</v>
      </c>
      <c r="K42" s="23">
        <f t="shared" si="14"/>
        <v>59</v>
      </c>
      <c r="L42" s="15">
        <f t="shared" si="15"/>
        <v>1</v>
      </c>
      <c r="M42" s="33">
        <f t="shared" si="16"/>
        <v>0.59</v>
      </c>
      <c r="N42" s="16"/>
      <c r="O42" s="17" t="str">
        <f t="shared" si="17"/>
        <v>n.B</v>
      </c>
    </row>
    <row r="43" spans="1:15" ht="19.5" customHeight="1" x14ac:dyDescent="0.2">
      <c r="A43" s="56" t="s">
        <v>30</v>
      </c>
      <c r="B43" s="14">
        <v>20</v>
      </c>
      <c r="C43" s="63" t="s">
        <v>149</v>
      </c>
      <c r="D43" s="63" t="s">
        <v>49</v>
      </c>
      <c r="E43" s="63" t="s">
        <v>150</v>
      </c>
      <c r="F43" s="75">
        <v>18</v>
      </c>
      <c r="G43" s="75">
        <v>10</v>
      </c>
      <c r="H43" s="75">
        <v>14</v>
      </c>
      <c r="I43" s="75">
        <v>0</v>
      </c>
      <c r="J43" s="75">
        <v>16</v>
      </c>
      <c r="K43" s="23">
        <f t="shared" si="14"/>
        <v>58</v>
      </c>
      <c r="L43" s="15">
        <f t="shared" si="15"/>
        <v>1</v>
      </c>
      <c r="M43" s="33">
        <f t="shared" si="16"/>
        <v>0.57999999999999996</v>
      </c>
      <c r="N43" s="16"/>
      <c r="O43" s="17" t="str">
        <f t="shared" si="17"/>
        <v>n.B</v>
      </c>
    </row>
    <row r="44" spans="1:15" ht="19.5" customHeight="1" x14ac:dyDescent="0.2">
      <c r="A44" s="56" t="s">
        <v>30</v>
      </c>
      <c r="B44" s="14">
        <v>21</v>
      </c>
      <c r="C44" s="63" t="s">
        <v>151</v>
      </c>
      <c r="D44" s="63" t="s">
        <v>56</v>
      </c>
      <c r="E44" s="63" t="s">
        <v>152</v>
      </c>
      <c r="F44" s="75">
        <v>0</v>
      </c>
      <c r="G44" s="75">
        <v>15</v>
      </c>
      <c r="H44" s="75">
        <v>13</v>
      </c>
      <c r="I44" s="75">
        <v>12</v>
      </c>
      <c r="J44" s="75">
        <v>17</v>
      </c>
      <c r="K44" s="23">
        <f t="shared" si="14"/>
        <v>57</v>
      </c>
      <c r="L44" s="15">
        <f t="shared" si="15"/>
        <v>1</v>
      </c>
      <c r="M44" s="33">
        <f t="shared" si="16"/>
        <v>0.56999999999999995</v>
      </c>
      <c r="N44" s="16"/>
      <c r="O44" s="17" t="str">
        <f t="shared" si="17"/>
        <v>n.B</v>
      </c>
    </row>
    <row r="45" spans="1:15" ht="19.5" customHeight="1" x14ac:dyDescent="0.2">
      <c r="A45" s="56" t="s">
        <v>30</v>
      </c>
      <c r="B45" s="14">
        <v>17</v>
      </c>
      <c r="C45" s="63" t="s">
        <v>153</v>
      </c>
      <c r="D45" s="63" t="s">
        <v>154</v>
      </c>
      <c r="E45" s="63" t="s">
        <v>155</v>
      </c>
      <c r="F45" s="75">
        <v>15</v>
      </c>
      <c r="G45" s="75">
        <v>12</v>
      </c>
      <c r="H45" s="75">
        <v>12</v>
      </c>
      <c r="I45" s="75">
        <v>0</v>
      </c>
      <c r="J45" s="75">
        <v>17</v>
      </c>
      <c r="K45" s="23">
        <f t="shared" si="14"/>
        <v>56</v>
      </c>
      <c r="L45" s="15">
        <f t="shared" si="15"/>
        <v>1</v>
      </c>
      <c r="M45" s="33">
        <f t="shared" si="16"/>
        <v>0.56000000000000005</v>
      </c>
      <c r="N45" s="16"/>
      <c r="O45" s="17" t="str">
        <f t="shared" si="17"/>
        <v>n.B</v>
      </c>
    </row>
    <row r="46" spans="1:15" ht="19.5" customHeight="1" x14ac:dyDescent="0.2">
      <c r="A46" s="56" t="s">
        <v>30</v>
      </c>
      <c r="B46" s="14">
        <v>56</v>
      </c>
      <c r="C46" s="63" t="s">
        <v>156</v>
      </c>
      <c r="D46" s="63" t="s">
        <v>42</v>
      </c>
      <c r="E46" s="63" t="s">
        <v>157</v>
      </c>
      <c r="F46" s="75">
        <v>12</v>
      </c>
      <c r="G46" s="75">
        <v>18</v>
      </c>
      <c r="H46" s="75">
        <v>14</v>
      </c>
      <c r="I46" s="75">
        <v>0</v>
      </c>
      <c r="J46" s="75">
        <v>12</v>
      </c>
      <c r="K46" s="23">
        <f t="shared" si="14"/>
        <v>56</v>
      </c>
      <c r="L46" s="15">
        <f t="shared" si="15"/>
        <v>1</v>
      </c>
      <c r="M46" s="33">
        <f t="shared" si="16"/>
        <v>0.56000000000000005</v>
      </c>
      <c r="N46" s="16"/>
      <c r="O46" s="17" t="str">
        <f t="shared" si="17"/>
        <v>n.B</v>
      </c>
    </row>
    <row r="47" spans="1:15" ht="19.5" customHeight="1" x14ac:dyDescent="0.2">
      <c r="A47" s="56" t="s">
        <v>30</v>
      </c>
      <c r="B47" s="14">
        <v>58</v>
      </c>
      <c r="C47" s="63" t="s">
        <v>158</v>
      </c>
      <c r="D47" s="63" t="s">
        <v>159</v>
      </c>
      <c r="E47" s="63" t="s">
        <v>160</v>
      </c>
      <c r="F47" s="75">
        <v>16</v>
      </c>
      <c r="G47" s="75">
        <v>0</v>
      </c>
      <c r="H47" s="75">
        <v>10</v>
      </c>
      <c r="I47" s="75">
        <v>14</v>
      </c>
      <c r="J47" s="75">
        <v>14</v>
      </c>
      <c r="K47" s="23">
        <f t="shared" si="14"/>
        <v>54</v>
      </c>
      <c r="L47" s="15">
        <f t="shared" si="15"/>
        <v>1</v>
      </c>
      <c r="M47" s="33">
        <f t="shared" si="16"/>
        <v>0.54</v>
      </c>
      <c r="N47" s="16"/>
      <c r="O47" s="17" t="str">
        <f t="shared" si="17"/>
        <v>n.B</v>
      </c>
    </row>
    <row r="48" spans="1:15" ht="19.5" customHeight="1" x14ac:dyDescent="0.2">
      <c r="A48" s="56" t="s">
        <v>30</v>
      </c>
      <c r="B48" s="14">
        <v>18</v>
      </c>
      <c r="C48" s="63" t="s">
        <v>59</v>
      </c>
      <c r="D48" s="63" t="s">
        <v>60</v>
      </c>
      <c r="E48" s="63" t="s">
        <v>61</v>
      </c>
      <c r="F48" s="75">
        <v>17</v>
      </c>
      <c r="G48" s="75">
        <v>6</v>
      </c>
      <c r="H48" s="75">
        <v>0</v>
      </c>
      <c r="I48" s="75">
        <v>12</v>
      </c>
      <c r="J48" s="75">
        <v>13</v>
      </c>
      <c r="K48" s="23">
        <f t="shared" si="14"/>
        <v>48</v>
      </c>
      <c r="L48" s="15">
        <f t="shared" si="15"/>
        <v>1</v>
      </c>
      <c r="M48" s="33">
        <f t="shared" si="16"/>
        <v>0.48</v>
      </c>
      <c r="N48" s="16"/>
      <c r="O48" s="17" t="str">
        <f t="shared" si="17"/>
        <v>n.B</v>
      </c>
    </row>
    <row r="49" spans="1:15" ht="19.5" customHeight="1" x14ac:dyDescent="0.2">
      <c r="A49" s="56" t="s">
        <v>30</v>
      </c>
      <c r="B49" s="14">
        <v>37</v>
      </c>
      <c r="C49" s="63" t="s">
        <v>161</v>
      </c>
      <c r="D49" s="63" t="s">
        <v>162</v>
      </c>
      <c r="E49" s="63" t="s">
        <v>163</v>
      </c>
      <c r="F49" s="75">
        <v>11</v>
      </c>
      <c r="G49" s="75">
        <v>6</v>
      </c>
      <c r="H49" s="75">
        <v>0</v>
      </c>
      <c r="I49" s="75">
        <v>16</v>
      </c>
      <c r="J49" s="75">
        <v>11</v>
      </c>
      <c r="K49" s="23">
        <f t="shared" si="14"/>
        <v>44</v>
      </c>
      <c r="L49" s="15">
        <f t="shared" si="15"/>
        <v>1</v>
      </c>
      <c r="M49" s="33">
        <f t="shared" si="16"/>
        <v>0.44</v>
      </c>
      <c r="N49" s="16"/>
      <c r="O49" s="17" t="str">
        <f t="shared" si="17"/>
        <v>n.B</v>
      </c>
    </row>
    <row r="50" spans="1:15" ht="19.5" customHeight="1" x14ac:dyDescent="0.2">
      <c r="A50" s="56" t="s">
        <v>30</v>
      </c>
      <c r="B50" s="14">
        <v>30</v>
      </c>
      <c r="C50" s="63" t="s">
        <v>164</v>
      </c>
      <c r="D50" s="63" t="s">
        <v>165</v>
      </c>
      <c r="E50" s="63" t="s">
        <v>166</v>
      </c>
      <c r="F50" s="75">
        <v>20</v>
      </c>
      <c r="G50" s="75">
        <v>18</v>
      </c>
      <c r="H50" s="75">
        <v>0</v>
      </c>
      <c r="I50" s="75">
        <v>0</v>
      </c>
      <c r="J50" s="75">
        <v>17</v>
      </c>
      <c r="K50" s="23">
        <f t="shared" si="14"/>
        <v>55</v>
      </c>
      <c r="L50" s="15">
        <f t="shared" si="15"/>
        <v>2</v>
      </c>
      <c r="M50" s="33">
        <f t="shared" si="16"/>
        <v>0.55000000000000004</v>
      </c>
      <c r="N50" s="16"/>
      <c r="O50" s="17" t="str">
        <f t="shared" si="17"/>
        <v>n.B</v>
      </c>
    </row>
    <row r="51" spans="1:15" ht="19.5" customHeight="1" x14ac:dyDescent="0.2">
      <c r="A51" s="56" t="s">
        <v>30</v>
      </c>
      <c r="B51" s="14">
        <v>60</v>
      </c>
      <c r="C51" s="63" t="s">
        <v>167</v>
      </c>
      <c r="D51" s="63" t="s">
        <v>168</v>
      </c>
      <c r="E51" s="63" t="s">
        <v>169</v>
      </c>
      <c r="F51" s="75">
        <v>20</v>
      </c>
      <c r="G51" s="75">
        <v>0</v>
      </c>
      <c r="H51" s="75">
        <v>0</v>
      </c>
      <c r="I51" s="75">
        <v>17</v>
      </c>
      <c r="J51" s="75">
        <v>15</v>
      </c>
      <c r="K51" s="23">
        <f t="shared" si="14"/>
        <v>52</v>
      </c>
      <c r="L51" s="15">
        <f t="shared" si="15"/>
        <v>2</v>
      </c>
      <c r="M51" s="33">
        <f t="shared" si="16"/>
        <v>0.52</v>
      </c>
      <c r="N51" s="16"/>
      <c r="O51" s="17" t="str">
        <f t="shared" si="17"/>
        <v>n.B</v>
      </c>
    </row>
    <row r="52" spans="1:15" ht="19.5" customHeight="1" x14ac:dyDescent="0.2">
      <c r="A52" s="56" t="s">
        <v>30</v>
      </c>
      <c r="B52" s="14">
        <v>62</v>
      </c>
      <c r="C52" s="63" t="s">
        <v>170</v>
      </c>
      <c r="D52" s="63" t="s">
        <v>56</v>
      </c>
      <c r="E52" s="63" t="s">
        <v>171</v>
      </c>
      <c r="F52" s="75">
        <v>0</v>
      </c>
      <c r="G52" s="75">
        <v>0</v>
      </c>
      <c r="H52" s="75">
        <v>15</v>
      </c>
      <c r="I52" s="75">
        <v>17</v>
      </c>
      <c r="J52" s="75">
        <v>17</v>
      </c>
      <c r="K52" s="23">
        <f t="shared" si="14"/>
        <v>49</v>
      </c>
      <c r="L52" s="15">
        <f t="shared" si="15"/>
        <v>2</v>
      </c>
      <c r="M52" s="33">
        <f t="shared" si="16"/>
        <v>0.49</v>
      </c>
      <c r="N52" s="16"/>
      <c r="O52" s="17" t="str">
        <f t="shared" si="17"/>
        <v>n.B</v>
      </c>
    </row>
    <row r="53" spans="1:15" ht="19.5" customHeight="1" x14ac:dyDescent="0.2">
      <c r="A53" s="56" t="s">
        <v>30</v>
      </c>
      <c r="B53" s="14">
        <v>28</v>
      </c>
      <c r="C53" s="63" t="s">
        <v>172</v>
      </c>
      <c r="D53" s="63" t="s">
        <v>173</v>
      </c>
      <c r="E53" s="63" t="s">
        <v>174</v>
      </c>
      <c r="F53" s="75">
        <v>0</v>
      </c>
      <c r="G53" s="75">
        <v>14</v>
      </c>
      <c r="H53" s="75">
        <v>18</v>
      </c>
      <c r="I53" s="75">
        <v>0</v>
      </c>
      <c r="J53" s="75">
        <v>16</v>
      </c>
      <c r="K53" s="23">
        <f t="shared" si="14"/>
        <v>48</v>
      </c>
      <c r="L53" s="15">
        <f t="shared" si="15"/>
        <v>2</v>
      </c>
      <c r="M53" s="33">
        <f t="shared" si="16"/>
        <v>0.48</v>
      </c>
      <c r="N53" s="16"/>
      <c r="O53" s="17" t="str">
        <f t="shared" si="17"/>
        <v>n.B</v>
      </c>
    </row>
    <row r="54" spans="1:15" ht="19.5" customHeight="1" x14ac:dyDescent="0.2">
      <c r="A54" s="56" t="s">
        <v>30</v>
      </c>
      <c r="B54" s="14">
        <v>63</v>
      </c>
      <c r="C54" s="63" t="s">
        <v>175</v>
      </c>
      <c r="D54" s="63" t="s">
        <v>42</v>
      </c>
      <c r="E54" s="63" t="s">
        <v>176</v>
      </c>
      <c r="F54" s="75">
        <v>17</v>
      </c>
      <c r="G54" s="75">
        <v>0</v>
      </c>
      <c r="H54" s="75">
        <v>15</v>
      </c>
      <c r="I54" s="75">
        <v>0</v>
      </c>
      <c r="J54" s="75">
        <v>14</v>
      </c>
      <c r="K54" s="23">
        <f t="shared" si="14"/>
        <v>46</v>
      </c>
      <c r="L54" s="15">
        <f t="shared" si="15"/>
        <v>2</v>
      </c>
      <c r="M54" s="33">
        <f t="shared" si="16"/>
        <v>0.46</v>
      </c>
      <c r="N54" s="16"/>
      <c r="O54" s="17" t="str">
        <f t="shared" si="17"/>
        <v>n.B</v>
      </c>
    </row>
    <row r="55" spans="1:15" ht="19.5" customHeight="1" x14ac:dyDescent="0.2">
      <c r="A55" s="56" t="s">
        <v>30</v>
      </c>
      <c r="B55" s="14">
        <v>49</v>
      </c>
      <c r="C55" s="63" t="s">
        <v>177</v>
      </c>
      <c r="D55" s="63" t="s">
        <v>81</v>
      </c>
      <c r="E55" s="63" t="s">
        <v>178</v>
      </c>
      <c r="F55" s="75">
        <v>20</v>
      </c>
      <c r="G55" s="75">
        <v>0</v>
      </c>
      <c r="H55" s="75">
        <v>12</v>
      </c>
      <c r="I55" s="75">
        <v>0</v>
      </c>
      <c r="J55" s="75">
        <v>13</v>
      </c>
      <c r="K55" s="23">
        <f t="shared" si="14"/>
        <v>45</v>
      </c>
      <c r="L55" s="15">
        <f t="shared" si="15"/>
        <v>2</v>
      </c>
      <c r="M55" s="33">
        <f t="shared" si="16"/>
        <v>0.45</v>
      </c>
      <c r="N55" s="16"/>
      <c r="O55" s="17" t="str">
        <f t="shared" si="17"/>
        <v>n.B</v>
      </c>
    </row>
    <row r="56" spans="1:15" s="67" customFormat="1" ht="19.5" customHeight="1" x14ac:dyDescent="0.2">
      <c r="A56" s="56" t="s">
        <v>30</v>
      </c>
      <c r="B56" s="66">
        <v>12</v>
      </c>
      <c r="C56" s="63" t="s">
        <v>179</v>
      </c>
      <c r="D56" s="63" t="s">
        <v>113</v>
      </c>
      <c r="E56" s="63" t="s">
        <v>180</v>
      </c>
      <c r="F56" s="76">
        <v>18</v>
      </c>
      <c r="G56" s="76">
        <v>0</v>
      </c>
      <c r="H56" s="76">
        <v>14</v>
      </c>
      <c r="I56" s="76">
        <v>0</v>
      </c>
      <c r="J56" s="76">
        <v>9</v>
      </c>
      <c r="K56" s="23">
        <f t="shared" si="14"/>
        <v>41</v>
      </c>
      <c r="L56" s="15">
        <f t="shared" si="15"/>
        <v>2</v>
      </c>
      <c r="M56" s="33">
        <f t="shared" si="16"/>
        <v>0.41</v>
      </c>
      <c r="N56" s="16"/>
      <c r="O56" s="17" t="str">
        <f t="shared" si="17"/>
        <v>n.B</v>
      </c>
    </row>
    <row r="57" spans="1:15" s="67" customFormat="1" ht="19.5" customHeight="1" x14ac:dyDescent="0.2">
      <c r="A57" s="56" t="s">
        <v>30</v>
      </c>
      <c r="B57" s="66">
        <v>13</v>
      </c>
      <c r="C57" s="63" t="s">
        <v>181</v>
      </c>
      <c r="D57" s="63" t="s">
        <v>182</v>
      </c>
      <c r="E57" s="63" t="s">
        <v>183</v>
      </c>
      <c r="F57" s="76">
        <v>11</v>
      </c>
      <c r="G57" s="76">
        <v>0</v>
      </c>
      <c r="H57" s="76">
        <v>0</v>
      </c>
      <c r="I57" s="76">
        <v>17</v>
      </c>
      <c r="J57" s="76">
        <v>11</v>
      </c>
      <c r="K57" s="23">
        <f t="shared" si="14"/>
        <v>39</v>
      </c>
      <c r="L57" s="15">
        <f t="shared" si="15"/>
        <v>2</v>
      </c>
      <c r="M57" s="33">
        <f t="shared" si="16"/>
        <v>0.39</v>
      </c>
      <c r="N57" s="16"/>
      <c r="O57" s="17" t="str">
        <f t="shared" si="17"/>
        <v>n.B</v>
      </c>
    </row>
    <row r="58" spans="1:15" s="67" customFormat="1" ht="19.5" customHeight="1" x14ac:dyDescent="0.2">
      <c r="A58" s="56" t="s">
        <v>30</v>
      </c>
      <c r="B58" s="66">
        <v>14</v>
      </c>
      <c r="C58" s="63" t="s">
        <v>43</v>
      </c>
      <c r="D58" s="63" t="s">
        <v>44</v>
      </c>
      <c r="E58" s="63" t="s">
        <v>45</v>
      </c>
      <c r="F58" s="76">
        <v>0</v>
      </c>
      <c r="G58" s="76">
        <v>0</v>
      </c>
      <c r="H58" s="76">
        <v>11</v>
      </c>
      <c r="I58" s="76">
        <v>15</v>
      </c>
      <c r="J58" s="76">
        <v>11</v>
      </c>
      <c r="K58" s="23">
        <f t="shared" si="14"/>
        <v>37</v>
      </c>
      <c r="L58" s="15">
        <f t="shared" si="15"/>
        <v>2</v>
      </c>
      <c r="M58" s="33">
        <f t="shared" si="16"/>
        <v>0.37</v>
      </c>
      <c r="N58" s="16"/>
      <c r="O58" s="17" t="str">
        <f t="shared" si="17"/>
        <v>n.B</v>
      </c>
    </row>
    <row r="59" spans="1:15" ht="19.5" customHeight="1" x14ac:dyDescent="0.2">
      <c r="A59" s="56" t="s">
        <v>30</v>
      </c>
      <c r="B59" s="14">
        <v>50</v>
      </c>
      <c r="C59" s="63" t="s">
        <v>184</v>
      </c>
      <c r="D59" s="63" t="s">
        <v>56</v>
      </c>
      <c r="E59" s="63" t="s">
        <v>185</v>
      </c>
      <c r="F59" s="75">
        <v>9</v>
      </c>
      <c r="G59" s="75">
        <v>0</v>
      </c>
      <c r="H59" s="75">
        <v>13</v>
      </c>
      <c r="I59" s="75">
        <v>14</v>
      </c>
      <c r="J59" s="75">
        <v>0</v>
      </c>
      <c r="K59" s="23">
        <f t="shared" si="14"/>
        <v>36</v>
      </c>
      <c r="L59" s="15">
        <f t="shared" si="15"/>
        <v>2</v>
      </c>
      <c r="M59" s="33">
        <f t="shared" si="16"/>
        <v>0.36</v>
      </c>
      <c r="N59" s="16"/>
      <c r="O59" s="17" t="str">
        <f t="shared" si="17"/>
        <v>n.B</v>
      </c>
    </row>
    <row r="60" spans="1:15" ht="19.5" customHeight="1" x14ac:dyDescent="0.2">
      <c r="A60" s="56" t="s">
        <v>30</v>
      </c>
      <c r="B60" s="14">
        <v>10</v>
      </c>
      <c r="C60" s="63" t="s">
        <v>186</v>
      </c>
      <c r="D60" s="63" t="s">
        <v>162</v>
      </c>
      <c r="E60" s="63" t="s">
        <v>187</v>
      </c>
      <c r="F60" s="75">
        <v>0</v>
      </c>
      <c r="G60" s="75">
        <v>0</v>
      </c>
      <c r="H60" s="75">
        <v>8</v>
      </c>
      <c r="I60" s="75">
        <v>6</v>
      </c>
      <c r="J60" s="75">
        <v>16</v>
      </c>
      <c r="K60" s="23">
        <f t="shared" si="14"/>
        <v>30</v>
      </c>
      <c r="L60" s="15">
        <f t="shared" si="15"/>
        <v>2</v>
      </c>
      <c r="M60" s="33">
        <f t="shared" si="16"/>
        <v>0.3</v>
      </c>
      <c r="N60" s="16"/>
      <c r="O60" s="17" t="str">
        <f t="shared" si="17"/>
        <v>n.B</v>
      </c>
    </row>
    <row r="61" spans="1:15" s="67" customFormat="1" ht="19.5" customHeight="1" x14ac:dyDescent="0.2">
      <c r="A61" s="56" t="s">
        <v>30</v>
      </c>
      <c r="B61" s="66">
        <v>42</v>
      </c>
      <c r="C61" s="63" t="s">
        <v>188</v>
      </c>
      <c r="D61" s="63" t="s">
        <v>189</v>
      </c>
      <c r="E61" s="63" t="s">
        <v>190</v>
      </c>
      <c r="F61" s="76">
        <v>0</v>
      </c>
      <c r="G61" s="76">
        <v>0</v>
      </c>
      <c r="H61" s="76">
        <v>14</v>
      </c>
      <c r="I61" s="76">
        <v>0</v>
      </c>
      <c r="J61" s="76">
        <v>15</v>
      </c>
      <c r="K61" s="23">
        <f t="shared" si="14"/>
        <v>29</v>
      </c>
      <c r="L61" s="15">
        <f t="shared" si="15"/>
        <v>3</v>
      </c>
      <c r="M61" s="33">
        <f t="shared" si="16"/>
        <v>0.28999999999999998</v>
      </c>
      <c r="N61" s="16"/>
      <c r="O61" s="17" t="str">
        <f t="shared" si="17"/>
        <v>n.B</v>
      </c>
    </row>
    <row r="62" spans="1:15" ht="19.5" customHeight="1" x14ac:dyDescent="0.2">
      <c r="A62" s="56" t="s">
        <v>30</v>
      </c>
      <c r="B62" s="14">
        <v>45</v>
      </c>
      <c r="C62" s="63" t="s">
        <v>191</v>
      </c>
      <c r="D62" s="63" t="s">
        <v>121</v>
      </c>
      <c r="E62" s="63" t="s">
        <v>192</v>
      </c>
      <c r="F62" s="75">
        <v>0</v>
      </c>
      <c r="G62" s="75">
        <v>0</v>
      </c>
      <c r="H62" s="75">
        <v>14</v>
      </c>
      <c r="I62" s="75">
        <v>0</v>
      </c>
      <c r="J62" s="75">
        <v>12</v>
      </c>
      <c r="K62" s="23">
        <f t="shared" si="14"/>
        <v>26</v>
      </c>
      <c r="L62" s="15">
        <f t="shared" si="15"/>
        <v>3</v>
      </c>
      <c r="M62" s="33">
        <f t="shared" si="16"/>
        <v>0.26</v>
      </c>
      <c r="N62" s="16"/>
      <c r="O62" s="17" t="str">
        <f t="shared" si="17"/>
        <v>n.B</v>
      </c>
    </row>
    <row r="63" spans="1:15" s="67" customFormat="1" ht="19.5" customHeight="1" x14ac:dyDescent="0.2">
      <c r="A63" s="56" t="s">
        <v>30</v>
      </c>
      <c r="B63" s="66">
        <v>32</v>
      </c>
      <c r="C63" s="63" t="s">
        <v>193</v>
      </c>
      <c r="D63" s="63" t="s">
        <v>194</v>
      </c>
      <c r="E63" s="63" t="s">
        <v>195</v>
      </c>
      <c r="F63" s="76">
        <v>0</v>
      </c>
      <c r="G63" s="76">
        <v>0</v>
      </c>
      <c r="H63" s="76">
        <v>10</v>
      </c>
      <c r="I63" s="76">
        <v>0</v>
      </c>
      <c r="J63" s="76">
        <v>11</v>
      </c>
      <c r="K63" s="23">
        <f t="shared" si="14"/>
        <v>21</v>
      </c>
      <c r="L63" s="15">
        <f t="shared" si="15"/>
        <v>3</v>
      </c>
      <c r="M63" s="33">
        <f t="shared" si="16"/>
        <v>0.21</v>
      </c>
      <c r="N63" s="16"/>
      <c r="O63" s="17" t="str">
        <f t="shared" si="17"/>
        <v>n.B</v>
      </c>
    </row>
    <row r="64" spans="1:15" ht="19.5" customHeight="1" x14ac:dyDescent="0.2">
      <c r="A64" s="56" t="s">
        <v>30</v>
      </c>
      <c r="B64" s="14">
        <v>48</v>
      </c>
      <c r="C64" s="63" t="s">
        <v>0</v>
      </c>
      <c r="D64" s="63" t="s">
        <v>1</v>
      </c>
      <c r="E64" s="63" t="s">
        <v>2</v>
      </c>
      <c r="F64" s="75">
        <v>0</v>
      </c>
      <c r="G64" s="75">
        <v>0</v>
      </c>
      <c r="H64" s="75">
        <v>12</v>
      </c>
      <c r="I64" s="75">
        <v>0</v>
      </c>
      <c r="J64" s="75">
        <v>0</v>
      </c>
      <c r="K64" s="23">
        <f t="shared" si="14"/>
        <v>12</v>
      </c>
      <c r="L64" s="15">
        <f t="shared" si="15"/>
        <v>4</v>
      </c>
      <c r="M64" s="33">
        <f t="shared" si="16"/>
        <v>0.12</v>
      </c>
      <c r="N64" s="16"/>
      <c r="O64" s="17" t="str">
        <f t="shared" si="17"/>
        <v>n.B</v>
      </c>
    </row>
    <row r="65" spans="1:15" s="67" customFormat="1" ht="19.5" customHeight="1" x14ac:dyDescent="0.2">
      <c r="A65" s="56" t="s">
        <v>30</v>
      </c>
      <c r="B65" s="66">
        <v>27</v>
      </c>
      <c r="C65" s="63" t="s">
        <v>196</v>
      </c>
      <c r="D65" s="63" t="s">
        <v>197</v>
      </c>
      <c r="E65" s="63" t="s">
        <v>198</v>
      </c>
      <c r="F65" s="76"/>
      <c r="G65" s="76">
        <v>4</v>
      </c>
      <c r="H65" s="76">
        <v>0</v>
      </c>
      <c r="I65" s="76">
        <v>0</v>
      </c>
      <c r="J65" s="76"/>
      <c r="K65" s="23">
        <f t="shared" si="14"/>
        <v>4</v>
      </c>
      <c r="L65" s="15">
        <f t="shared" si="15"/>
        <v>2</v>
      </c>
      <c r="M65" s="33">
        <f>ROUND(IF(ISNUMBER(G65),K65/100,""),2)</f>
        <v>0.04</v>
      </c>
      <c r="N65" s="16"/>
      <c r="O65" s="17" t="s">
        <v>34</v>
      </c>
    </row>
    <row r="66" spans="1:15" s="67" customFormat="1" ht="19.5" customHeight="1" x14ac:dyDescent="0.2">
      <c r="A66" s="56" t="s">
        <v>30</v>
      </c>
      <c r="B66" s="66">
        <v>8</v>
      </c>
      <c r="C66" s="63" t="s">
        <v>199</v>
      </c>
      <c r="D66" s="63" t="s">
        <v>60</v>
      </c>
      <c r="E66" s="63" t="s">
        <v>200</v>
      </c>
      <c r="F66" s="76"/>
      <c r="G66" s="76"/>
      <c r="H66" s="76"/>
      <c r="I66" s="76"/>
      <c r="J66" s="76"/>
      <c r="K66" s="23"/>
      <c r="L66" s="15"/>
      <c r="M66" s="33"/>
      <c r="N66" s="16"/>
      <c r="O66" s="17" t="s">
        <v>54</v>
      </c>
    </row>
    <row r="67" spans="1:15" s="67" customFormat="1" ht="19.5" customHeight="1" x14ac:dyDescent="0.2">
      <c r="A67" s="56" t="s">
        <v>30</v>
      </c>
      <c r="B67" s="66">
        <v>15</v>
      </c>
      <c r="C67" s="63" t="s">
        <v>201</v>
      </c>
      <c r="D67" s="63" t="s">
        <v>81</v>
      </c>
      <c r="E67" s="63" t="s">
        <v>202</v>
      </c>
      <c r="F67" s="76"/>
      <c r="G67" s="76"/>
      <c r="H67" s="76"/>
      <c r="I67" s="76"/>
      <c r="J67" s="76"/>
      <c r="K67" s="23"/>
      <c r="L67" s="15"/>
      <c r="M67" s="33"/>
      <c r="N67" s="16"/>
      <c r="O67" s="17" t="s">
        <v>54</v>
      </c>
    </row>
    <row r="68" spans="1:15" s="67" customFormat="1" ht="19.5" customHeight="1" x14ac:dyDescent="0.2">
      <c r="A68" s="56" t="s">
        <v>30</v>
      </c>
      <c r="B68" s="66">
        <v>22</v>
      </c>
      <c r="C68" s="63" t="s">
        <v>203</v>
      </c>
      <c r="D68" s="63" t="s">
        <v>70</v>
      </c>
      <c r="E68" s="63" t="s">
        <v>204</v>
      </c>
      <c r="F68" s="76"/>
      <c r="G68" s="76"/>
      <c r="H68" s="76"/>
      <c r="I68" s="76"/>
      <c r="J68" s="76"/>
      <c r="K68" s="23"/>
      <c r="L68" s="15"/>
      <c r="M68" s="33"/>
      <c r="N68" s="16"/>
      <c r="O68" s="17" t="s">
        <v>54</v>
      </c>
    </row>
    <row r="69" spans="1:15" s="67" customFormat="1" ht="19.5" customHeight="1" x14ac:dyDescent="0.2">
      <c r="A69" s="56" t="s">
        <v>30</v>
      </c>
      <c r="B69" s="66">
        <v>23</v>
      </c>
      <c r="C69" s="63" t="s">
        <v>205</v>
      </c>
      <c r="D69" s="63" t="s">
        <v>206</v>
      </c>
      <c r="E69" s="63" t="s">
        <v>207</v>
      </c>
      <c r="F69" s="76"/>
      <c r="G69" s="76"/>
      <c r="H69" s="76"/>
      <c r="I69" s="76"/>
      <c r="J69" s="76"/>
      <c r="K69" s="23"/>
      <c r="L69" s="15"/>
      <c r="M69" s="33"/>
      <c r="N69" s="16"/>
      <c r="O69" s="17" t="s">
        <v>54</v>
      </c>
    </row>
    <row r="70" spans="1:15" ht="19.5" customHeight="1" x14ac:dyDescent="0.2">
      <c r="A70" s="56" t="s">
        <v>30</v>
      </c>
      <c r="B70" s="14">
        <v>29</v>
      </c>
      <c r="C70" s="63" t="s">
        <v>208</v>
      </c>
      <c r="D70" s="63" t="s">
        <v>41</v>
      </c>
      <c r="E70" s="63" t="s">
        <v>209</v>
      </c>
      <c r="F70" s="75"/>
      <c r="G70" s="75"/>
      <c r="H70" s="75"/>
      <c r="I70" s="75"/>
      <c r="J70" s="75"/>
      <c r="K70" s="23"/>
      <c r="L70" s="15"/>
      <c r="M70" s="33"/>
      <c r="N70" s="16"/>
      <c r="O70" s="17" t="s">
        <v>54</v>
      </c>
    </row>
    <row r="71" spans="1:15" ht="19.5" customHeight="1" x14ac:dyDescent="0.2">
      <c r="A71" s="56" t="s">
        <v>30</v>
      </c>
      <c r="B71" s="14">
        <v>38</v>
      </c>
      <c r="C71" s="63" t="s">
        <v>210</v>
      </c>
      <c r="D71" s="63" t="s">
        <v>211</v>
      </c>
      <c r="E71" s="63" t="s">
        <v>212</v>
      </c>
      <c r="F71" s="75"/>
      <c r="G71" s="75"/>
      <c r="H71" s="75"/>
      <c r="I71" s="75"/>
      <c r="J71" s="75"/>
      <c r="K71" s="23"/>
      <c r="L71" s="15"/>
      <c r="M71" s="33"/>
      <c r="N71" s="16"/>
      <c r="O71" s="17" t="s">
        <v>54</v>
      </c>
    </row>
    <row r="72" spans="1:15" ht="19.5" customHeight="1" x14ac:dyDescent="0.2">
      <c r="A72" s="56" t="s">
        <v>30</v>
      </c>
      <c r="B72" s="14">
        <v>39</v>
      </c>
      <c r="C72" s="63" t="s">
        <v>213</v>
      </c>
      <c r="D72" s="63" t="s">
        <v>214</v>
      </c>
      <c r="E72" s="63" t="s">
        <v>215</v>
      </c>
      <c r="F72" s="75"/>
      <c r="G72" s="75"/>
      <c r="H72" s="75"/>
      <c r="I72" s="75"/>
      <c r="J72" s="75"/>
      <c r="K72" s="23"/>
      <c r="L72" s="15"/>
      <c r="M72" s="33"/>
      <c r="N72" s="16"/>
      <c r="O72" s="17" t="s">
        <v>54</v>
      </c>
    </row>
    <row r="73" spans="1:15" ht="19.5" customHeight="1" x14ac:dyDescent="0.2">
      <c r="A73" s="56" t="s">
        <v>30</v>
      </c>
      <c r="B73" s="14">
        <v>44</v>
      </c>
      <c r="C73" s="63" t="s">
        <v>216</v>
      </c>
      <c r="D73" s="63" t="s">
        <v>44</v>
      </c>
      <c r="E73" s="63" t="s">
        <v>217</v>
      </c>
      <c r="F73" s="75"/>
      <c r="G73" s="75"/>
      <c r="H73" s="75"/>
      <c r="I73" s="75"/>
      <c r="J73" s="75"/>
      <c r="K73" s="23"/>
      <c r="L73" s="15"/>
      <c r="M73" s="33"/>
      <c r="N73" s="16"/>
      <c r="O73" s="17" t="s">
        <v>54</v>
      </c>
    </row>
    <row r="74" spans="1:15" ht="19.5" customHeight="1" x14ac:dyDescent="0.2">
      <c r="A74" s="56" t="s">
        <v>30</v>
      </c>
      <c r="B74" s="14">
        <v>59</v>
      </c>
      <c r="C74" s="63" t="s">
        <v>218</v>
      </c>
      <c r="D74" s="63" t="s">
        <v>219</v>
      </c>
      <c r="E74" s="63" t="s">
        <v>220</v>
      </c>
      <c r="F74" s="75"/>
      <c r="G74" s="75"/>
      <c r="H74" s="75"/>
      <c r="I74" s="75"/>
      <c r="J74" s="75"/>
      <c r="K74" s="23"/>
      <c r="L74" s="15"/>
      <c r="M74" s="33"/>
      <c r="N74" s="16"/>
      <c r="O74" s="17" t="s">
        <v>54</v>
      </c>
    </row>
    <row r="75" spans="1:15" ht="19.5" customHeight="1" x14ac:dyDescent="0.2">
      <c r="A75" s="56" t="s">
        <v>30</v>
      </c>
      <c r="B75" s="14">
        <v>61</v>
      </c>
      <c r="C75" s="63" t="s">
        <v>221</v>
      </c>
      <c r="D75" s="63" t="s">
        <v>222</v>
      </c>
      <c r="E75" s="63" t="s">
        <v>223</v>
      </c>
      <c r="F75" s="75"/>
      <c r="G75" s="75"/>
      <c r="H75" s="75"/>
      <c r="I75" s="75"/>
      <c r="J75" s="75"/>
      <c r="K75" s="23"/>
      <c r="L75" s="15"/>
      <c r="M75" s="33"/>
      <c r="N75" s="16"/>
      <c r="O75" s="17" t="s">
        <v>54</v>
      </c>
    </row>
    <row r="76" spans="1:15" ht="19.5" customHeight="1" thickBot="1" x14ac:dyDescent="0.25">
      <c r="A76" s="57" t="s">
        <v>30</v>
      </c>
      <c r="B76" s="28">
        <v>66</v>
      </c>
      <c r="C76" s="64" t="s">
        <v>224</v>
      </c>
      <c r="D76" s="64" t="s">
        <v>225</v>
      </c>
      <c r="E76" s="64" t="s">
        <v>226</v>
      </c>
      <c r="F76" s="77"/>
      <c r="G76" s="77"/>
      <c r="H76" s="77"/>
      <c r="I76" s="77"/>
      <c r="J76" s="77"/>
      <c r="K76" s="29"/>
      <c r="L76" s="30"/>
      <c r="M76" s="34"/>
      <c r="N76" s="31"/>
      <c r="O76" s="32" t="s">
        <v>54</v>
      </c>
    </row>
  </sheetData>
  <mergeCells count="19">
    <mergeCell ref="A8:E9"/>
    <mergeCell ref="F8:O8"/>
    <mergeCell ref="K9:K10"/>
    <mergeCell ref="L9:L10"/>
    <mergeCell ref="M9:M10"/>
    <mergeCell ref="N9:N10"/>
    <mergeCell ref="O9:O10"/>
    <mergeCell ref="A10:B10"/>
    <mergeCell ref="C10:D10"/>
    <mergeCell ref="N4:O4"/>
    <mergeCell ref="A1:E1"/>
    <mergeCell ref="M1:O1"/>
    <mergeCell ref="A2:E3"/>
    <mergeCell ref="N2:O2"/>
    <mergeCell ref="N3:O3"/>
    <mergeCell ref="F2:L6"/>
    <mergeCell ref="A5:E6"/>
    <mergeCell ref="N5:O5"/>
    <mergeCell ref="N6:O6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5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F2" sqref="F2"/>
    </sheetView>
  </sheetViews>
  <sheetFormatPr baseColWidth="10" defaultColWidth="9.33203125" defaultRowHeight="12.75" x14ac:dyDescent="0.2"/>
  <cols>
    <col min="1" max="2" width="3.33203125" style="86" customWidth="1"/>
    <col min="3" max="3" width="20.83203125" style="86" customWidth="1"/>
    <col min="4" max="4" width="10.5" style="86" customWidth="1"/>
    <col min="5" max="5" width="43.1640625" style="86" customWidth="1"/>
    <col min="6" max="6" width="11.5" style="86" customWidth="1"/>
    <col min="7" max="7" width="8.1640625" style="86" customWidth="1"/>
    <col min="8" max="10" width="8" style="86" customWidth="1"/>
    <col min="11" max="11" width="9.33203125" style="86" customWidth="1"/>
    <col min="12" max="12" width="8" style="86" customWidth="1"/>
    <col min="13" max="13" width="5.83203125" style="93" customWidth="1"/>
    <col min="14" max="14" width="10.83203125" style="86" customWidth="1"/>
    <col min="15" max="16384" width="9.33203125" style="86"/>
  </cols>
  <sheetData>
    <row r="1" spans="1:14" ht="13.5" customHeight="1" x14ac:dyDescent="0.2">
      <c r="A1" s="135"/>
      <c r="B1" s="204" t="s">
        <v>563</v>
      </c>
      <c r="C1" s="204"/>
      <c r="D1" s="136"/>
      <c r="E1" s="136"/>
      <c r="F1" s="136"/>
      <c r="G1" s="137"/>
      <c r="H1" s="205" t="s">
        <v>564</v>
      </c>
      <c r="I1" s="206"/>
      <c r="J1" s="211" t="s">
        <v>565</v>
      </c>
      <c r="K1" s="212"/>
      <c r="L1" s="212"/>
      <c r="M1" s="212"/>
      <c r="N1" s="213"/>
    </row>
    <row r="2" spans="1:14" ht="13.5" customHeight="1" x14ac:dyDescent="0.2">
      <c r="A2" s="138"/>
      <c r="B2" s="226" t="s">
        <v>793</v>
      </c>
      <c r="C2" s="226"/>
      <c r="D2" s="226"/>
      <c r="E2" s="226"/>
      <c r="F2" s="82"/>
      <c r="G2" s="83"/>
      <c r="H2" s="207"/>
      <c r="I2" s="208"/>
      <c r="J2" s="214"/>
      <c r="K2" s="215"/>
      <c r="L2" s="215"/>
      <c r="M2" s="215"/>
      <c r="N2" s="216"/>
    </row>
    <row r="3" spans="1:14" ht="13.5" customHeight="1" x14ac:dyDescent="0.2">
      <c r="A3" s="139"/>
      <c r="B3" s="225" t="s">
        <v>792</v>
      </c>
      <c r="C3" s="225"/>
      <c r="D3" s="225"/>
      <c r="E3" s="225"/>
      <c r="F3" s="84"/>
      <c r="G3" s="85"/>
      <c r="H3" s="209"/>
      <c r="I3" s="210"/>
      <c r="J3" s="217"/>
      <c r="K3" s="218"/>
      <c r="L3" s="218"/>
      <c r="M3" s="218"/>
      <c r="N3" s="219"/>
    </row>
    <row r="4" spans="1:14" ht="14.1" customHeight="1" x14ac:dyDescent="0.2">
      <c r="A4" s="220" t="s">
        <v>566</v>
      </c>
      <c r="B4" s="221"/>
      <c r="C4" s="221"/>
      <c r="D4" s="221"/>
      <c r="E4" s="221"/>
      <c r="F4" s="221"/>
      <c r="G4" s="222"/>
      <c r="H4" s="223" t="s">
        <v>567</v>
      </c>
      <c r="I4" s="221"/>
      <c r="J4" s="221"/>
      <c r="K4" s="221"/>
      <c r="L4" s="221"/>
      <c r="M4" s="221"/>
      <c r="N4" s="224"/>
    </row>
    <row r="5" spans="1:14" ht="23.25" customHeight="1" thickBot="1" x14ac:dyDescent="0.25">
      <c r="A5" s="200" t="s">
        <v>16</v>
      </c>
      <c r="B5" s="201"/>
      <c r="C5" s="202" t="s">
        <v>17</v>
      </c>
      <c r="D5" s="203"/>
      <c r="E5" s="133" t="s">
        <v>18</v>
      </c>
      <c r="F5" s="134" t="s">
        <v>789</v>
      </c>
      <c r="G5" s="133" t="s">
        <v>790</v>
      </c>
      <c r="H5" s="133" t="s">
        <v>791</v>
      </c>
      <c r="I5" s="133" t="s">
        <v>783</v>
      </c>
      <c r="J5" s="133" t="s">
        <v>784</v>
      </c>
      <c r="K5" s="133" t="s">
        <v>782</v>
      </c>
      <c r="L5" s="133" t="s">
        <v>785</v>
      </c>
      <c r="M5" s="133" t="s">
        <v>21</v>
      </c>
      <c r="N5" s="140" t="s">
        <v>23</v>
      </c>
    </row>
    <row r="6" spans="1:14" ht="13.5" customHeight="1" x14ac:dyDescent="0.2">
      <c r="A6" s="106">
        <v>12</v>
      </c>
      <c r="B6" s="107" t="s">
        <v>568</v>
      </c>
      <c r="C6" s="108" t="s">
        <v>569</v>
      </c>
      <c r="D6" s="108" t="s">
        <v>570</v>
      </c>
      <c r="E6" s="108" t="s">
        <v>571</v>
      </c>
      <c r="F6" s="108" t="s">
        <v>572</v>
      </c>
      <c r="G6" s="109" t="s">
        <v>573</v>
      </c>
      <c r="H6" s="182">
        <v>54</v>
      </c>
      <c r="I6" s="182">
        <v>52</v>
      </c>
      <c r="J6" s="182">
        <v>50</v>
      </c>
      <c r="K6" s="182">
        <v>42</v>
      </c>
      <c r="L6" s="182">
        <v>48</v>
      </c>
      <c r="M6" s="185">
        <v>246</v>
      </c>
      <c r="N6" s="110">
        <v>1</v>
      </c>
    </row>
    <row r="7" spans="1:14" ht="13.5" customHeight="1" x14ac:dyDescent="0.2">
      <c r="A7" s="111">
        <v>12</v>
      </c>
      <c r="B7" s="112" t="s">
        <v>574</v>
      </c>
      <c r="C7" s="113" t="s">
        <v>575</v>
      </c>
      <c r="D7" s="113" t="s">
        <v>576</v>
      </c>
      <c r="E7" s="113" t="s">
        <v>577</v>
      </c>
      <c r="F7" s="113" t="s">
        <v>572</v>
      </c>
      <c r="G7" s="114" t="s">
        <v>578</v>
      </c>
      <c r="H7" s="183"/>
      <c r="I7" s="183"/>
      <c r="J7" s="183"/>
      <c r="K7" s="183"/>
      <c r="L7" s="183"/>
      <c r="M7" s="186"/>
      <c r="N7" s="115">
        <v>1</v>
      </c>
    </row>
    <row r="8" spans="1:14" ht="13.5" customHeight="1" thickBot="1" x14ac:dyDescent="0.25">
      <c r="A8" s="116">
        <v>12</v>
      </c>
      <c r="B8" s="117" t="s">
        <v>579</v>
      </c>
      <c r="C8" s="118" t="s">
        <v>580</v>
      </c>
      <c r="D8" s="118" t="s">
        <v>581</v>
      </c>
      <c r="E8" s="118" t="s">
        <v>582</v>
      </c>
      <c r="F8" s="118" t="s">
        <v>572</v>
      </c>
      <c r="G8" s="119" t="s">
        <v>578</v>
      </c>
      <c r="H8" s="184"/>
      <c r="I8" s="184"/>
      <c r="J8" s="184"/>
      <c r="K8" s="184"/>
      <c r="L8" s="184"/>
      <c r="M8" s="187"/>
      <c r="N8" s="120">
        <v>1</v>
      </c>
    </row>
    <row r="9" spans="1:14" ht="13.5" customHeight="1" x14ac:dyDescent="0.2">
      <c r="A9" s="94">
        <v>5</v>
      </c>
      <c r="B9" s="95" t="s">
        <v>568</v>
      </c>
      <c r="C9" s="96" t="s">
        <v>583</v>
      </c>
      <c r="D9" s="96" t="s">
        <v>584</v>
      </c>
      <c r="E9" s="96" t="s">
        <v>585</v>
      </c>
      <c r="F9" s="96" t="s">
        <v>572</v>
      </c>
      <c r="G9" s="97" t="s">
        <v>578</v>
      </c>
      <c r="H9" s="188">
        <v>45</v>
      </c>
      <c r="I9" s="188">
        <v>51</v>
      </c>
      <c r="J9" s="188">
        <v>43</v>
      </c>
      <c r="K9" s="194">
        <v>44</v>
      </c>
      <c r="L9" s="188">
        <v>43</v>
      </c>
      <c r="M9" s="191">
        <v>226</v>
      </c>
      <c r="N9" s="98">
        <v>2</v>
      </c>
    </row>
    <row r="10" spans="1:14" ht="13.5" customHeight="1" x14ac:dyDescent="0.2">
      <c r="A10" s="99">
        <v>5</v>
      </c>
      <c r="B10" s="87" t="s">
        <v>574</v>
      </c>
      <c r="C10" s="88" t="s">
        <v>586</v>
      </c>
      <c r="D10" s="88" t="s">
        <v>587</v>
      </c>
      <c r="E10" s="88" t="s">
        <v>588</v>
      </c>
      <c r="F10" s="88" t="s">
        <v>572</v>
      </c>
      <c r="G10" s="89" t="s">
        <v>573</v>
      </c>
      <c r="H10" s="189"/>
      <c r="I10" s="189"/>
      <c r="J10" s="189"/>
      <c r="K10" s="195"/>
      <c r="L10" s="189"/>
      <c r="M10" s="192"/>
      <c r="N10" s="100">
        <v>2</v>
      </c>
    </row>
    <row r="11" spans="1:14" ht="13.5" customHeight="1" thickBot="1" x14ac:dyDescent="0.25">
      <c r="A11" s="101">
        <v>5</v>
      </c>
      <c r="B11" s="102" t="s">
        <v>579</v>
      </c>
      <c r="C11" s="103" t="s">
        <v>589</v>
      </c>
      <c r="D11" s="103" t="s">
        <v>590</v>
      </c>
      <c r="E11" s="103" t="s">
        <v>591</v>
      </c>
      <c r="F11" s="103" t="s">
        <v>572</v>
      </c>
      <c r="G11" s="104" t="s">
        <v>573</v>
      </c>
      <c r="H11" s="190"/>
      <c r="I11" s="190"/>
      <c r="J11" s="190"/>
      <c r="K11" s="196"/>
      <c r="L11" s="190"/>
      <c r="M11" s="193"/>
      <c r="N11" s="105">
        <v>2</v>
      </c>
    </row>
    <row r="12" spans="1:14" ht="13.5" customHeight="1" x14ac:dyDescent="0.2">
      <c r="A12" s="106">
        <v>13</v>
      </c>
      <c r="B12" s="107" t="s">
        <v>568</v>
      </c>
      <c r="C12" s="108" t="s">
        <v>592</v>
      </c>
      <c r="D12" s="108" t="s">
        <v>593</v>
      </c>
      <c r="E12" s="108" t="s">
        <v>594</v>
      </c>
      <c r="F12" s="108" t="s">
        <v>595</v>
      </c>
      <c r="G12" s="109" t="s">
        <v>573</v>
      </c>
      <c r="H12" s="182">
        <v>52</v>
      </c>
      <c r="I12" s="182">
        <v>20</v>
      </c>
      <c r="J12" s="182">
        <v>34</v>
      </c>
      <c r="K12" s="182">
        <v>55</v>
      </c>
      <c r="L12" s="182">
        <v>48</v>
      </c>
      <c r="M12" s="185">
        <v>209</v>
      </c>
      <c r="N12" s="110">
        <v>3</v>
      </c>
    </row>
    <row r="13" spans="1:14" ht="13.5" customHeight="1" x14ac:dyDescent="0.2">
      <c r="A13" s="111">
        <v>13</v>
      </c>
      <c r="B13" s="112" t="s">
        <v>574</v>
      </c>
      <c r="C13" s="113" t="s">
        <v>596</v>
      </c>
      <c r="D13" s="113" t="s">
        <v>597</v>
      </c>
      <c r="E13" s="113" t="s">
        <v>598</v>
      </c>
      <c r="F13" s="113" t="s">
        <v>572</v>
      </c>
      <c r="G13" s="114" t="s">
        <v>578</v>
      </c>
      <c r="H13" s="183"/>
      <c r="I13" s="183"/>
      <c r="J13" s="183"/>
      <c r="K13" s="183"/>
      <c r="L13" s="183"/>
      <c r="M13" s="186"/>
      <c r="N13" s="115">
        <v>3</v>
      </c>
    </row>
    <row r="14" spans="1:14" ht="13.5" customHeight="1" thickBot="1" x14ac:dyDescent="0.25">
      <c r="A14" s="116">
        <v>13</v>
      </c>
      <c r="B14" s="117" t="s">
        <v>579</v>
      </c>
      <c r="C14" s="118" t="s">
        <v>599</v>
      </c>
      <c r="D14" s="118" t="s">
        <v>600</v>
      </c>
      <c r="E14" s="118" t="s">
        <v>601</v>
      </c>
      <c r="F14" s="118" t="s">
        <v>595</v>
      </c>
      <c r="G14" s="119" t="s">
        <v>573</v>
      </c>
      <c r="H14" s="184"/>
      <c r="I14" s="184"/>
      <c r="J14" s="184"/>
      <c r="K14" s="184"/>
      <c r="L14" s="184"/>
      <c r="M14" s="187"/>
      <c r="N14" s="120">
        <v>3</v>
      </c>
    </row>
    <row r="15" spans="1:14" ht="13.5" customHeight="1" x14ac:dyDescent="0.2">
      <c r="A15" s="94">
        <v>11</v>
      </c>
      <c r="B15" s="95" t="s">
        <v>568</v>
      </c>
      <c r="C15" s="96" t="s">
        <v>602</v>
      </c>
      <c r="D15" s="96" t="s">
        <v>603</v>
      </c>
      <c r="E15" s="96" t="s">
        <v>604</v>
      </c>
      <c r="F15" s="96" t="s">
        <v>572</v>
      </c>
      <c r="G15" s="97" t="s">
        <v>573</v>
      </c>
      <c r="H15" s="188">
        <v>52</v>
      </c>
      <c r="I15" s="188">
        <v>24</v>
      </c>
      <c r="J15" s="188">
        <v>46</v>
      </c>
      <c r="K15" s="188">
        <v>37</v>
      </c>
      <c r="L15" s="188">
        <v>50</v>
      </c>
      <c r="M15" s="191">
        <v>209</v>
      </c>
      <c r="N15" s="98">
        <v>4</v>
      </c>
    </row>
    <row r="16" spans="1:14" ht="13.5" customHeight="1" x14ac:dyDescent="0.2">
      <c r="A16" s="99">
        <v>11</v>
      </c>
      <c r="B16" s="87" t="s">
        <v>574</v>
      </c>
      <c r="C16" s="88" t="s">
        <v>605</v>
      </c>
      <c r="D16" s="88" t="s">
        <v>606</v>
      </c>
      <c r="E16" s="88" t="s">
        <v>607</v>
      </c>
      <c r="F16" s="88" t="s">
        <v>572</v>
      </c>
      <c r="G16" s="89" t="s">
        <v>578</v>
      </c>
      <c r="H16" s="189"/>
      <c r="I16" s="189"/>
      <c r="J16" s="189"/>
      <c r="K16" s="189"/>
      <c r="L16" s="189"/>
      <c r="M16" s="192"/>
      <c r="N16" s="100">
        <v>4</v>
      </c>
    </row>
    <row r="17" spans="1:14" ht="13.5" customHeight="1" thickBot="1" x14ac:dyDescent="0.25">
      <c r="A17" s="101">
        <v>11</v>
      </c>
      <c r="B17" s="102" t="s">
        <v>579</v>
      </c>
      <c r="C17" s="103" t="s">
        <v>608</v>
      </c>
      <c r="D17" s="103" t="s">
        <v>609</v>
      </c>
      <c r="E17" s="103" t="s">
        <v>610</v>
      </c>
      <c r="F17" s="103" t="s">
        <v>572</v>
      </c>
      <c r="G17" s="104" t="s">
        <v>578</v>
      </c>
      <c r="H17" s="190"/>
      <c r="I17" s="190"/>
      <c r="J17" s="190"/>
      <c r="K17" s="190"/>
      <c r="L17" s="190"/>
      <c r="M17" s="193"/>
      <c r="N17" s="105">
        <v>4</v>
      </c>
    </row>
    <row r="18" spans="1:14" ht="13.5" customHeight="1" x14ac:dyDescent="0.2">
      <c r="A18" s="106">
        <v>1</v>
      </c>
      <c r="B18" s="107" t="s">
        <v>568</v>
      </c>
      <c r="C18" s="108" t="s">
        <v>611</v>
      </c>
      <c r="D18" s="108" t="s">
        <v>612</v>
      </c>
      <c r="E18" s="108" t="s">
        <v>613</v>
      </c>
      <c r="F18" s="108" t="s">
        <v>572</v>
      </c>
      <c r="G18" s="109" t="s">
        <v>573</v>
      </c>
      <c r="H18" s="182">
        <v>56</v>
      </c>
      <c r="I18" s="182">
        <v>36</v>
      </c>
      <c r="J18" s="182">
        <v>33</v>
      </c>
      <c r="K18" s="197">
        <v>29</v>
      </c>
      <c r="L18" s="182">
        <v>52</v>
      </c>
      <c r="M18" s="185">
        <v>206</v>
      </c>
      <c r="N18" s="110">
        <v>5</v>
      </c>
    </row>
    <row r="19" spans="1:14" ht="13.5" customHeight="1" x14ac:dyDescent="0.2">
      <c r="A19" s="111">
        <v>1</v>
      </c>
      <c r="B19" s="112" t="s">
        <v>574</v>
      </c>
      <c r="C19" s="113" t="s">
        <v>614</v>
      </c>
      <c r="D19" s="113" t="s">
        <v>615</v>
      </c>
      <c r="E19" s="113" t="s">
        <v>616</v>
      </c>
      <c r="F19" s="113" t="s">
        <v>572</v>
      </c>
      <c r="G19" s="114" t="s">
        <v>573</v>
      </c>
      <c r="H19" s="183"/>
      <c r="I19" s="183"/>
      <c r="J19" s="183"/>
      <c r="K19" s="198"/>
      <c r="L19" s="183"/>
      <c r="M19" s="186"/>
      <c r="N19" s="115">
        <v>5</v>
      </c>
    </row>
    <row r="20" spans="1:14" ht="13.5" customHeight="1" thickBot="1" x14ac:dyDescent="0.25">
      <c r="A20" s="116">
        <v>1</v>
      </c>
      <c r="B20" s="117" t="s">
        <v>579</v>
      </c>
      <c r="C20" s="118" t="s">
        <v>617</v>
      </c>
      <c r="D20" s="118" t="s">
        <v>618</v>
      </c>
      <c r="E20" s="118" t="s">
        <v>619</v>
      </c>
      <c r="F20" s="118" t="s">
        <v>572</v>
      </c>
      <c r="G20" s="119" t="s">
        <v>578</v>
      </c>
      <c r="H20" s="184"/>
      <c r="I20" s="184"/>
      <c r="J20" s="184"/>
      <c r="K20" s="199"/>
      <c r="L20" s="184"/>
      <c r="M20" s="187"/>
      <c r="N20" s="120">
        <v>5</v>
      </c>
    </row>
    <row r="21" spans="1:14" ht="13.5" customHeight="1" x14ac:dyDescent="0.2">
      <c r="A21" s="94">
        <v>15</v>
      </c>
      <c r="B21" s="95" t="s">
        <v>568</v>
      </c>
      <c r="C21" s="96" t="s">
        <v>620</v>
      </c>
      <c r="D21" s="96" t="s">
        <v>603</v>
      </c>
      <c r="E21" s="96" t="s">
        <v>621</v>
      </c>
      <c r="F21" s="96" t="s">
        <v>595</v>
      </c>
      <c r="G21" s="97" t="s">
        <v>573</v>
      </c>
      <c r="H21" s="188">
        <v>51</v>
      </c>
      <c r="I21" s="188">
        <v>40</v>
      </c>
      <c r="J21" s="188">
        <v>18</v>
      </c>
      <c r="K21" s="188">
        <v>44</v>
      </c>
      <c r="L21" s="188">
        <v>49</v>
      </c>
      <c r="M21" s="191">
        <v>202</v>
      </c>
      <c r="N21" s="98">
        <v>6</v>
      </c>
    </row>
    <row r="22" spans="1:14" ht="13.5" customHeight="1" x14ac:dyDescent="0.2">
      <c r="A22" s="99">
        <v>15</v>
      </c>
      <c r="B22" s="87" t="s">
        <v>574</v>
      </c>
      <c r="C22" s="88" t="s">
        <v>622</v>
      </c>
      <c r="D22" s="88" t="s">
        <v>623</v>
      </c>
      <c r="E22" s="88" t="s">
        <v>624</v>
      </c>
      <c r="F22" s="88" t="s">
        <v>595</v>
      </c>
      <c r="G22" s="89" t="s">
        <v>578</v>
      </c>
      <c r="H22" s="189"/>
      <c r="I22" s="189"/>
      <c r="J22" s="189"/>
      <c r="K22" s="189"/>
      <c r="L22" s="189"/>
      <c r="M22" s="192"/>
      <c r="N22" s="100">
        <v>6</v>
      </c>
    </row>
    <row r="23" spans="1:14" ht="13.5" customHeight="1" thickBot="1" x14ac:dyDescent="0.25">
      <c r="A23" s="101">
        <v>15</v>
      </c>
      <c r="B23" s="102" t="s">
        <v>579</v>
      </c>
      <c r="C23" s="103" t="s">
        <v>625</v>
      </c>
      <c r="D23" s="103" t="s">
        <v>626</v>
      </c>
      <c r="E23" s="103" t="s">
        <v>627</v>
      </c>
      <c r="F23" s="103" t="s">
        <v>595</v>
      </c>
      <c r="G23" s="104" t="s">
        <v>578</v>
      </c>
      <c r="H23" s="190"/>
      <c r="I23" s="190"/>
      <c r="J23" s="190"/>
      <c r="K23" s="190"/>
      <c r="L23" s="190"/>
      <c r="M23" s="193"/>
      <c r="N23" s="105">
        <v>6</v>
      </c>
    </row>
    <row r="24" spans="1:14" ht="13.5" customHeight="1" x14ac:dyDescent="0.2">
      <c r="A24" s="106">
        <v>10</v>
      </c>
      <c r="B24" s="107" t="s">
        <v>568</v>
      </c>
      <c r="C24" s="108" t="s">
        <v>628</v>
      </c>
      <c r="D24" s="108" t="s">
        <v>629</v>
      </c>
      <c r="E24" s="108" t="s">
        <v>630</v>
      </c>
      <c r="F24" s="108" t="s">
        <v>595</v>
      </c>
      <c r="G24" s="109" t="s">
        <v>573</v>
      </c>
      <c r="H24" s="182">
        <v>50</v>
      </c>
      <c r="I24" s="182">
        <v>20</v>
      </c>
      <c r="J24" s="182">
        <v>48</v>
      </c>
      <c r="K24" s="182">
        <v>28</v>
      </c>
      <c r="L24" s="182">
        <v>51</v>
      </c>
      <c r="M24" s="185">
        <v>197</v>
      </c>
      <c r="N24" s="110">
        <v>7</v>
      </c>
    </row>
    <row r="25" spans="1:14" ht="13.5" customHeight="1" x14ac:dyDescent="0.2">
      <c r="A25" s="111">
        <v>10</v>
      </c>
      <c r="B25" s="112" t="s">
        <v>574</v>
      </c>
      <c r="C25" s="113" t="s">
        <v>631</v>
      </c>
      <c r="D25" s="113" t="s">
        <v>632</v>
      </c>
      <c r="E25" s="113" t="s">
        <v>633</v>
      </c>
      <c r="F25" s="113" t="s">
        <v>595</v>
      </c>
      <c r="G25" s="114" t="s">
        <v>573</v>
      </c>
      <c r="H25" s="183"/>
      <c r="I25" s="183"/>
      <c r="J25" s="183"/>
      <c r="K25" s="183"/>
      <c r="L25" s="183"/>
      <c r="M25" s="186"/>
      <c r="N25" s="115">
        <v>7</v>
      </c>
    </row>
    <row r="26" spans="1:14" ht="13.5" customHeight="1" thickBot="1" x14ac:dyDescent="0.25">
      <c r="A26" s="116">
        <v>10</v>
      </c>
      <c r="B26" s="117" t="s">
        <v>579</v>
      </c>
      <c r="C26" s="118" t="s">
        <v>634</v>
      </c>
      <c r="D26" s="118" t="s">
        <v>635</v>
      </c>
      <c r="E26" s="118" t="s">
        <v>636</v>
      </c>
      <c r="F26" s="118" t="s">
        <v>595</v>
      </c>
      <c r="G26" s="119" t="s">
        <v>578</v>
      </c>
      <c r="H26" s="184"/>
      <c r="I26" s="184"/>
      <c r="J26" s="184"/>
      <c r="K26" s="184"/>
      <c r="L26" s="184"/>
      <c r="M26" s="187"/>
      <c r="N26" s="120">
        <v>7</v>
      </c>
    </row>
    <row r="27" spans="1:14" ht="13.5" customHeight="1" x14ac:dyDescent="0.2">
      <c r="A27" s="94">
        <v>6</v>
      </c>
      <c r="B27" s="95" t="s">
        <v>568</v>
      </c>
      <c r="C27" s="96" t="s">
        <v>637</v>
      </c>
      <c r="D27" s="96" t="s">
        <v>638</v>
      </c>
      <c r="E27" s="96" t="s">
        <v>639</v>
      </c>
      <c r="F27" s="96" t="s">
        <v>572</v>
      </c>
      <c r="G27" s="97" t="s">
        <v>578</v>
      </c>
      <c r="H27" s="188">
        <v>60</v>
      </c>
      <c r="I27" s="188">
        <v>12</v>
      </c>
      <c r="J27" s="188">
        <v>28</v>
      </c>
      <c r="K27" s="194">
        <v>52</v>
      </c>
      <c r="L27" s="188">
        <v>42</v>
      </c>
      <c r="M27" s="191">
        <v>194</v>
      </c>
      <c r="N27" s="98">
        <v>8</v>
      </c>
    </row>
    <row r="28" spans="1:14" ht="13.5" customHeight="1" x14ac:dyDescent="0.2">
      <c r="A28" s="99">
        <v>6</v>
      </c>
      <c r="B28" s="87" t="s">
        <v>574</v>
      </c>
      <c r="C28" s="88" t="s">
        <v>640</v>
      </c>
      <c r="D28" s="88" t="s">
        <v>641</v>
      </c>
      <c r="E28" s="88" t="s">
        <v>642</v>
      </c>
      <c r="F28" s="88" t="s">
        <v>572</v>
      </c>
      <c r="G28" s="89" t="s">
        <v>578</v>
      </c>
      <c r="H28" s="189"/>
      <c r="I28" s="189"/>
      <c r="J28" s="189"/>
      <c r="K28" s="195"/>
      <c r="L28" s="189"/>
      <c r="M28" s="192"/>
      <c r="N28" s="100">
        <v>8</v>
      </c>
    </row>
    <row r="29" spans="1:14" ht="13.5" customHeight="1" thickBot="1" x14ac:dyDescent="0.25">
      <c r="A29" s="101">
        <v>6</v>
      </c>
      <c r="B29" s="102" t="s">
        <v>579</v>
      </c>
      <c r="C29" s="103" t="s">
        <v>643</v>
      </c>
      <c r="D29" s="103" t="s">
        <v>644</v>
      </c>
      <c r="E29" s="103" t="s">
        <v>645</v>
      </c>
      <c r="F29" s="103" t="s">
        <v>572</v>
      </c>
      <c r="G29" s="104" t="s">
        <v>578</v>
      </c>
      <c r="H29" s="190"/>
      <c r="I29" s="190"/>
      <c r="J29" s="190"/>
      <c r="K29" s="196"/>
      <c r="L29" s="190"/>
      <c r="M29" s="193"/>
      <c r="N29" s="105">
        <v>8</v>
      </c>
    </row>
    <row r="30" spans="1:14" ht="13.5" customHeight="1" x14ac:dyDescent="0.2">
      <c r="A30" s="106">
        <v>19</v>
      </c>
      <c r="B30" s="107" t="s">
        <v>568</v>
      </c>
      <c r="C30" s="108" t="s">
        <v>646</v>
      </c>
      <c r="D30" s="108" t="s">
        <v>647</v>
      </c>
      <c r="E30" s="108" t="s">
        <v>648</v>
      </c>
      <c r="F30" s="121"/>
      <c r="G30" s="109" t="s">
        <v>573</v>
      </c>
      <c r="H30" s="182">
        <v>40</v>
      </c>
      <c r="I30" s="182">
        <v>26</v>
      </c>
      <c r="J30" s="182">
        <v>34</v>
      </c>
      <c r="K30" s="182">
        <v>46</v>
      </c>
      <c r="L30" s="182">
        <v>43</v>
      </c>
      <c r="M30" s="185">
        <v>189</v>
      </c>
      <c r="N30" s="110">
        <v>9</v>
      </c>
    </row>
    <row r="31" spans="1:14" ht="13.5" customHeight="1" x14ac:dyDescent="0.2">
      <c r="A31" s="111">
        <v>19</v>
      </c>
      <c r="B31" s="112" t="s">
        <v>574</v>
      </c>
      <c r="C31" s="113" t="s">
        <v>649</v>
      </c>
      <c r="D31" s="113" t="s">
        <v>650</v>
      </c>
      <c r="E31" s="113" t="s">
        <v>651</v>
      </c>
      <c r="F31" s="113" t="s">
        <v>572</v>
      </c>
      <c r="G31" s="114" t="s">
        <v>578</v>
      </c>
      <c r="H31" s="183"/>
      <c r="I31" s="183"/>
      <c r="J31" s="183"/>
      <c r="K31" s="183"/>
      <c r="L31" s="183"/>
      <c r="M31" s="186"/>
      <c r="N31" s="115">
        <v>9</v>
      </c>
    </row>
    <row r="32" spans="1:14" ht="13.5" customHeight="1" thickBot="1" x14ac:dyDescent="0.25">
      <c r="A32" s="116">
        <v>19</v>
      </c>
      <c r="B32" s="117" t="s">
        <v>579</v>
      </c>
      <c r="C32" s="118" t="s">
        <v>652</v>
      </c>
      <c r="D32" s="118" t="s">
        <v>653</v>
      </c>
      <c r="E32" s="118" t="s">
        <v>654</v>
      </c>
      <c r="F32" s="118" t="s">
        <v>595</v>
      </c>
      <c r="G32" s="119" t="s">
        <v>573</v>
      </c>
      <c r="H32" s="184"/>
      <c r="I32" s="184"/>
      <c r="J32" s="184"/>
      <c r="K32" s="184"/>
      <c r="L32" s="184"/>
      <c r="M32" s="187"/>
      <c r="N32" s="120">
        <v>9</v>
      </c>
    </row>
    <row r="33" spans="1:14" ht="13.5" customHeight="1" x14ac:dyDescent="0.2">
      <c r="A33" s="94">
        <v>20</v>
      </c>
      <c r="B33" s="95" t="s">
        <v>568</v>
      </c>
      <c r="C33" s="96" t="s">
        <v>655</v>
      </c>
      <c r="D33" s="96" t="s">
        <v>656</v>
      </c>
      <c r="E33" s="96" t="s">
        <v>657</v>
      </c>
      <c r="F33" s="96" t="s">
        <v>572</v>
      </c>
      <c r="G33" s="97" t="s">
        <v>578</v>
      </c>
      <c r="H33" s="188">
        <v>53</v>
      </c>
      <c r="I33" s="188">
        <v>20</v>
      </c>
      <c r="J33" s="188">
        <v>29</v>
      </c>
      <c r="K33" s="188">
        <v>40</v>
      </c>
      <c r="L33" s="188">
        <v>43</v>
      </c>
      <c r="M33" s="191">
        <v>185</v>
      </c>
      <c r="N33" s="98">
        <v>10</v>
      </c>
    </row>
    <row r="34" spans="1:14" ht="13.5" customHeight="1" x14ac:dyDescent="0.2">
      <c r="A34" s="99">
        <v>20</v>
      </c>
      <c r="B34" s="87" t="s">
        <v>574</v>
      </c>
      <c r="C34" s="88" t="s">
        <v>658</v>
      </c>
      <c r="D34" s="88" t="s">
        <v>659</v>
      </c>
      <c r="E34" s="88" t="s">
        <v>660</v>
      </c>
      <c r="F34" s="88" t="s">
        <v>572</v>
      </c>
      <c r="G34" s="89" t="s">
        <v>578</v>
      </c>
      <c r="H34" s="189"/>
      <c r="I34" s="189"/>
      <c r="J34" s="189"/>
      <c r="K34" s="189"/>
      <c r="L34" s="189"/>
      <c r="M34" s="192"/>
      <c r="N34" s="100">
        <v>10</v>
      </c>
    </row>
    <row r="35" spans="1:14" ht="13.5" customHeight="1" thickBot="1" x14ac:dyDescent="0.25">
      <c r="A35" s="101">
        <v>20</v>
      </c>
      <c r="B35" s="102" t="s">
        <v>579</v>
      </c>
      <c r="C35" s="103" t="s">
        <v>661</v>
      </c>
      <c r="D35" s="103" t="s">
        <v>584</v>
      </c>
      <c r="E35" s="103" t="s">
        <v>662</v>
      </c>
      <c r="F35" s="103" t="s">
        <v>572</v>
      </c>
      <c r="G35" s="104" t="s">
        <v>578</v>
      </c>
      <c r="H35" s="190"/>
      <c r="I35" s="190"/>
      <c r="J35" s="190"/>
      <c r="K35" s="190"/>
      <c r="L35" s="190"/>
      <c r="M35" s="193"/>
      <c r="N35" s="105">
        <v>10</v>
      </c>
    </row>
    <row r="36" spans="1:14" ht="13.5" customHeight="1" x14ac:dyDescent="0.2">
      <c r="A36" s="106">
        <v>16</v>
      </c>
      <c r="B36" s="107" t="s">
        <v>568</v>
      </c>
      <c r="C36" s="108" t="s">
        <v>663</v>
      </c>
      <c r="D36" s="108" t="s">
        <v>664</v>
      </c>
      <c r="E36" s="108" t="s">
        <v>665</v>
      </c>
      <c r="F36" s="108" t="s">
        <v>572</v>
      </c>
      <c r="G36" s="109" t="s">
        <v>578</v>
      </c>
      <c r="H36" s="182">
        <v>35</v>
      </c>
      <c r="I36" s="182">
        <v>14</v>
      </c>
      <c r="J36" s="182">
        <v>35</v>
      </c>
      <c r="K36" s="182">
        <v>51</v>
      </c>
      <c r="L36" s="182">
        <v>46</v>
      </c>
      <c r="M36" s="185">
        <v>181</v>
      </c>
      <c r="N36" s="110">
        <v>11</v>
      </c>
    </row>
    <row r="37" spans="1:14" ht="13.5" customHeight="1" x14ac:dyDescent="0.2">
      <c r="A37" s="111">
        <v>16</v>
      </c>
      <c r="B37" s="112" t="s">
        <v>574</v>
      </c>
      <c r="C37" s="113" t="s">
        <v>666</v>
      </c>
      <c r="D37" s="113" t="s">
        <v>667</v>
      </c>
      <c r="E37" s="113" t="s">
        <v>668</v>
      </c>
      <c r="F37" s="113" t="s">
        <v>572</v>
      </c>
      <c r="G37" s="114" t="s">
        <v>578</v>
      </c>
      <c r="H37" s="183"/>
      <c r="I37" s="183"/>
      <c r="J37" s="183"/>
      <c r="K37" s="183"/>
      <c r="L37" s="183"/>
      <c r="M37" s="186"/>
      <c r="N37" s="115">
        <v>11</v>
      </c>
    </row>
    <row r="38" spans="1:14" ht="13.5" customHeight="1" thickBot="1" x14ac:dyDescent="0.25">
      <c r="A38" s="116">
        <v>16</v>
      </c>
      <c r="B38" s="117" t="s">
        <v>579</v>
      </c>
      <c r="C38" s="118" t="s">
        <v>669</v>
      </c>
      <c r="D38" s="118" t="s">
        <v>670</v>
      </c>
      <c r="E38" s="118" t="s">
        <v>671</v>
      </c>
      <c r="F38" s="118" t="s">
        <v>595</v>
      </c>
      <c r="G38" s="119" t="s">
        <v>578</v>
      </c>
      <c r="H38" s="184"/>
      <c r="I38" s="184"/>
      <c r="J38" s="184"/>
      <c r="K38" s="184"/>
      <c r="L38" s="184"/>
      <c r="M38" s="187"/>
      <c r="N38" s="120">
        <v>11</v>
      </c>
    </row>
    <row r="39" spans="1:14" ht="13.5" customHeight="1" x14ac:dyDescent="0.2">
      <c r="A39" s="94">
        <v>18</v>
      </c>
      <c r="B39" s="95" t="s">
        <v>568</v>
      </c>
      <c r="C39" s="96" t="s">
        <v>672</v>
      </c>
      <c r="D39" s="96" t="s">
        <v>673</v>
      </c>
      <c r="E39" s="96" t="s">
        <v>674</v>
      </c>
      <c r="F39" s="96" t="s">
        <v>595</v>
      </c>
      <c r="G39" s="97" t="s">
        <v>578</v>
      </c>
      <c r="H39" s="188">
        <v>46</v>
      </c>
      <c r="I39" s="188">
        <v>28</v>
      </c>
      <c r="J39" s="188">
        <v>16</v>
      </c>
      <c r="K39" s="188">
        <v>50</v>
      </c>
      <c r="L39" s="188">
        <v>36</v>
      </c>
      <c r="M39" s="191">
        <v>176</v>
      </c>
      <c r="N39" s="98">
        <v>12</v>
      </c>
    </row>
    <row r="40" spans="1:14" ht="13.5" customHeight="1" x14ac:dyDescent="0.2">
      <c r="A40" s="99">
        <v>18</v>
      </c>
      <c r="B40" s="87" t="s">
        <v>574</v>
      </c>
      <c r="C40" s="88" t="s">
        <v>675</v>
      </c>
      <c r="D40" s="88" t="s">
        <v>676</v>
      </c>
      <c r="E40" s="88" t="s">
        <v>677</v>
      </c>
      <c r="F40" s="88" t="s">
        <v>572</v>
      </c>
      <c r="G40" s="89" t="s">
        <v>573</v>
      </c>
      <c r="H40" s="189"/>
      <c r="I40" s="189"/>
      <c r="J40" s="189"/>
      <c r="K40" s="189"/>
      <c r="L40" s="189"/>
      <c r="M40" s="192"/>
      <c r="N40" s="100">
        <v>12</v>
      </c>
    </row>
    <row r="41" spans="1:14" ht="13.5" customHeight="1" thickBot="1" x14ac:dyDescent="0.25">
      <c r="A41" s="101">
        <v>18</v>
      </c>
      <c r="B41" s="102" t="s">
        <v>579</v>
      </c>
      <c r="C41" s="103" t="s">
        <v>678</v>
      </c>
      <c r="D41" s="103" t="s">
        <v>679</v>
      </c>
      <c r="E41" s="103" t="s">
        <v>680</v>
      </c>
      <c r="F41" s="103" t="s">
        <v>572</v>
      </c>
      <c r="G41" s="104" t="s">
        <v>573</v>
      </c>
      <c r="H41" s="190"/>
      <c r="I41" s="190"/>
      <c r="J41" s="190"/>
      <c r="K41" s="190"/>
      <c r="L41" s="190"/>
      <c r="M41" s="193"/>
      <c r="N41" s="105">
        <v>12</v>
      </c>
    </row>
    <row r="42" spans="1:14" ht="13.5" customHeight="1" x14ac:dyDescent="0.2">
      <c r="A42" s="106">
        <v>3</v>
      </c>
      <c r="B42" s="107" t="s">
        <v>568</v>
      </c>
      <c r="C42" s="108" t="s">
        <v>681</v>
      </c>
      <c r="D42" s="108" t="s">
        <v>682</v>
      </c>
      <c r="E42" s="108" t="s">
        <v>683</v>
      </c>
      <c r="F42" s="108" t="s">
        <v>684</v>
      </c>
      <c r="G42" s="109" t="s">
        <v>578</v>
      </c>
      <c r="H42" s="182">
        <v>53</v>
      </c>
      <c r="I42" s="182">
        <v>22</v>
      </c>
      <c r="J42" s="182">
        <v>15</v>
      </c>
      <c r="K42" s="197">
        <v>40</v>
      </c>
      <c r="L42" s="182">
        <v>39</v>
      </c>
      <c r="M42" s="185">
        <v>169</v>
      </c>
      <c r="N42" s="110">
        <v>13</v>
      </c>
    </row>
    <row r="43" spans="1:14" ht="13.5" customHeight="1" x14ac:dyDescent="0.2">
      <c r="A43" s="111">
        <v>3</v>
      </c>
      <c r="B43" s="112" t="s">
        <v>574</v>
      </c>
      <c r="C43" s="113" t="s">
        <v>685</v>
      </c>
      <c r="D43" s="113" t="s">
        <v>686</v>
      </c>
      <c r="E43" s="113" t="s">
        <v>687</v>
      </c>
      <c r="F43" s="113" t="s">
        <v>572</v>
      </c>
      <c r="G43" s="114" t="s">
        <v>578</v>
      </c>
      <c r="H43" s="183"/>
      <c r="I43" s="183"/>
      <c r="J43" s="183"/>
      <c r="K43" s="198"/>
      <c r="L43" s="183"/>
      <c r="M43" s="186"/>
      <c r="N43" s="115">
        <v>13</v>
      </c>
    </row>
    <row r="44" spans="1:14" ht="13.5" customHeight="1" thickBot="1" x14ac:dyDescent="0.25">
      <c r="A44" s="116">
        <v>3</v>
      </c>
      <c r="B44" s="117" t="s">
        <v>579</v>
      </c>
      <c r="C44" s="118" t="s">
        <v>688</v>
      </c>
      <c r="D44" s="118" t="s">
        <v>689</v>
      </c>
      <c r="E44" s="118" t="s">
        <v>690</v>
      </c>
      <c r="F44" s="118" t="s">
        <v>572</v>
      </c>
      <c r="G44" s="119" t="s">
        <v>578</v>
      </c>
      <c r="H44" s="184"/>
      <c r="I44" s="184"/>
      <c r="J44" s="184"/>
      <c r="K44" s="199"/>
      <c r="L44" s="184"/>
      <c r="M44" s="187"/>
      <c r="N44" s="120">
        <v>13</v>
      </c>
    </row>
    <row r="45" spans="1:14" ht="13.5" customHeight="1" x14ac:dyDescent="0.2">
      <c r="A45" s="141">
        <v>7</v>
      </c>
      <c r="B45" s="90" t="s">
        <v>568</v>
      </c>
      <c r="C45" s="91" t="s">
        <v>691</v>
      </c>
      <c r="D45" s="91" t="s">
        <v>692</v>
      </c>
      <c r="E45" s="91" t="s">
        <v>693</v>
      </c>
      <c r="F45" s="91" t="s">
        <v>595</v>
      </c>
      <c r="G45" s="92" t="s">
        <v>578</v>
      </c>
      <c r="H45" s="189">
        <v>45</v>
      </c>
      <c r="I45" s="189">
        <v>40</v>
      </c>
      <c r="J45" s="189">
        <v>16</v>
      </c>
      <c r="K45" s="195">
        <v>13</v>
      </c>
      <c r="L45" s="189">
        <v>53</v>
      </c>
      <c r="M45" s="192">
        <v>167</v>
      </c>
      <c r="N45" s="142">
        <v>14</v>
      </c>
    </row>
    <row r="46" spans="1:14" ht="13.5" customHeight="1" x14ac:dyDescent="0.2">
      <c r="A46" s="99">
        <v>7</v>
      </c>
      <c r="B46" s="87" t="s">
        <v>574</v>
      </c>
      <c r="C46" s="88" t="s">
        <v>694</v>
      </c>
      <c r="D46" s="88" t="s">
        <v>695</v>
      </c>
      <c r="E46" s="88" t="s">
        <v>696</v>
      </c>
      <c r="F46" s="88" t="s">
        <v>572</v>
      </c>
      <c r="G46" s="89" t="s">
        <v>573</v>
      </c>
      <c r="H46" s="189"/>
      <c r="I46" s="189"/>
      <c r="J46" s="189"/>
      <c r="K46" s="195"/>
      <c r="L46" s="189"/>
      <c r="M46" s="192"/>
      <c r="N46" s="100">
        <v>14</v>
      </c>
    </row>
    <row r="47" spans="1:14" ht="13.5" customHeight="1" thickBot="1" x14ac:dyDescent="0.25">
      <c r="A47" s="143">
        <v>7</v>
      </c>
      <c r="B47" s="122" t="s">
        <v>579</v>
      </c>
      <c r="C47" s="123" t="s">
        <v>697</v>
      </c>
      <c r="D47" s="123" t="s">
        <v>698</v>
      </c>
      <c r="E47" s="123" t="s">
        <v>699</v>
      </c>
      <c r="F47" s="123" t="s">
        <v>572</v>
      </c>
      <c r="G47" s="124" t="s">
        <v>578</v>
      </c>
      <c r="H47" s="189"/>
      <c r="I47" s="189"/>
      <c r="J47" s="189"/>
      <c r="K47" s="195"/>
      <c r="L47" s="189"/>
      <c r="M47" s="192"/>
      <c r="N47" s="144">
        <v>14</v>
      </c>
    </row>
    <row r="48" spans="1:14" ht="13.5" customHeight="1" x14ac:dyDescent="0.2">
      <c r="A48" s="106">
        <v>23</v>
      </c>
      <c r="B48" s="107" t="s">
        <v>568</v>
      </c>
      <c r="C48" s="108" t="s">
        <v>700</v>
      </c>
      <c r="D48" s="108" t="s">
        <v>701</v>
      </c>
      <c r="E48" s="108" t="s">
        <v>702</v>
      </c>
      <c r="F48" s="108" t="s">
        <v>572</v>
      </c>
      <c r="G48" s="109" t="s">
        <v>573</v>
      </c>
      <c r="H48" s="182">
        <v>30</v>
      </c>
      <c r="I48" s="182">
        <v>28</v>
      </c>
      <c r="J48" s="182">
        <v>39</v>
      </c>
      <c r="K48" s="182">
        <v>20</v>
      </c>
      <c r="L48" s="182">
        <v>46</v>
      </c>
      <c r="M48" s="185">
        <v>163</v>
      </c>
      <c r="N48" s="110">
        <v>15</v>
      </c>
    </row>
    <row r="49" spans="1:14" ht="13.5" customHeight="1" x14ac:dyDescent="0.2">
      <c r="A49" s="111">
        <v>23</v>
      </c>
      <c r="B49" s="112" t="s">
        <v>574</v>
      </c>
      <c r="C49" s="113" t="s">
        <v>703</v>
      </c>
      <c r="D49" s="113" t="s">
        <v>704</v>
      </c>
      <c r="E49" s="113" t="s">
        <v>705</v>
      </c>
      <c r="F49" s="113" t="s">
        <v>572</v>
      </c>
      <c r="G49" s="114" t="s">
        <v>573</v>
      </c>
      <c r="H49" s="183"/>
      <c r="I49" s="183"/>
      <c r="J49" s="183"/>
      <c r="K49" s="183"/>
      <c r="L49" s="183"/>
      <c r="M49" s="186"/>
      <c r="N49" s="115">
        <v>15</v>
      </c>
    </row>
    <row r="50" spans="1:14" ht="13.5" customHeight="1" thickBot="1" x14ac:dyDescent="0.25">
      <c r="A50" s="116">
        <v>23</v>
      </c>
      <c r="B50" s="117" t="s">
        <v>579</v>
      </c>
      <c r="C50" s="118" t="s">
        <v>706</v>
      </c>
      <c r="D50" s="118" t="s">
        <v>707</v>
      </c>
      <c r="E50" s="118" t="s">
        <v>708</v>
      </c>
      <c r="F50" s="118" t="s">
        <v>572</v>
      </c>
      <c r="G50" s="119" t="s">
        <v>578</v>
      </c>
      <c r="H50" s="184"/>
      <c r="I50" s="184"/>
      <c r="J50" s="184"/>
      <c r="K50" s="184"/>
      <c r="L50" s="184"/>
      <c r="M50" s="187"/>
      <c r="N50" s="120">
        <v>15</v>
      </c>
    </row>
    <row r="51" spans="1:14" ht="13.5" customHeight="1" x14ac:dyDescent="0.2">
      <c r="A51" s="94">
        <v>17</v>
      </c>
      <c r="B51" s="95" t="s">
        <v>568</v>
      </c>
      <c r="C51" s="96" t="s">
        <v>709</v>
      </c>
      <c r="D51" s="96" t="s">
        <v>710</v>
      </c>
      <c r="E51" s="96" t="s">
        <v>711</v>
      </c>
      <c r="F51" s="96" t="s">
        <v>572</v>
      </c>
      <c r="G51" s="97" t="s">
        <v>573</v>
      </c>
      <c r="H51" s="188">
        <v>44</v>
      </c>
      <c r="I51" s="188">
        <v>22</v>
      </c>
      <c r="J51" s="188">
        <v>34</v>
      </c>
      <c r="K51" s="188">
        <v>12</v>
      </c>
      <c r="L51" s="188">
        <v>49</v>
      </c>
      <c r="M51" s="191">
        <v>161</v>
      </c>
      <c r="N51" s="98">
        <v>16</v>
      </c>
    </row>
    <row r="52" spans="1:14" ht="13.5" customHeight="1" x14ac:dyDescent="0.2">
      <c r="A52" s="99">
        <v>17</v>
      </c>
      <c r="B52" s="87" t="s">
        <v>574</v>
      </c>
      <c r="C52" s="88" t="s">
        <v>712</v>
      </c>
      <c r="D52" s="88" t="s">
        <v>713</v>
      </c>
      <c r="E52" s="88" t="s">
        <v>714</v>
      </c>
      <c r="F52" s="88" t="s">
        <v>595</v>
      </c>
      <c r="G52" s="89" t="s">
        <v>578</v>
      </c>
      <c r="H52" s="189"/>
      <c r="I52" s="189"/>
      <c r="J52" s="189"/>
      <c r="K52" s="189"/>
      <c r="L52" s="189"/>
      <c r="M52" s="192"/>
      <c r="N52" s="100">
        <v>16</v>
      </c>
    </row>
    <row r="53" spans="1:14" ht="13.5" customHeight="1" thickBot="1" x14ac:dyDescent="0.25">
      <c r="A53" s="101">
        <v>17</v>
      </c>
      <c r="B53" s="102" t="s">
        <v>579</v>
      </c>
      <c r="C53" s="103" t="s">
        <v>715</v>
      </c>
      <c r="D53" s="103" t="s">
        <v>716</v>
      </c>
      <c r="E53" s="103" t="s">
        <v>717</v>
      </c>
      <c r="F53" s="103" t="s">
        <v>572</v>
      </c>
      <c r="G53" s="104" t="s">
        <v>573</v>
      </c>
      <c r="H53" s="190"/>
      <c r="I53" s="190"/>
      <c r="J53" s="190"/>
      <c r="K53" s="190"/>
      <c r="L53" s="190"/>
      <c r="M53" s="193"/>
      <c r="N53" s="105">
        <v>16</v>
      </c>
    </row>
    <row r="54" spans="1:14" ht="13.5" customHeight="1" x14ac:dyDescent="0.2">
      <c r="A54" s="106">
        <v>8</v>
      </c>
      <c r="B54" s="107" t="s">
        <v>568</v>
      </c>
      <c r="C54" s="108" t="s">
        <v>718</v>
      </c>
      <c r="D54" s="108" t="s">
        <v>719</v>
      </c>
      <c r="E54" s="108" t="s">
        <v>720</v>
      </c>
      <c r="F54" s="108" t="s">
        <v>572</v>
      </c>
      <c r="G54" s="109" t="s">
        <v>573</v>
      </c>
      <c r="H54" s="182">
        <v>46</v>
      </c>
      <c r="I54" s="182">
        <v>14</v>
      </c>
      <c r="J54" s="182">
        <v>10</v>
      </c>
      <c r="K54" s="182">
        <v>44</v>
      </c>
      <c r="L54" s="182">
        <v>45</v>
      </c>
      <c r="M54" s="185">
        <v>159</v>
      </c>
      <c r="N54" s="110">
        <v>17</v>
      </c>
    </row>
    <row r="55" spans="1:14" ht="13.5" customHeight="1" x14ac:dyDescent="0.2">
      <c r="A55" s="111">
        <v>8</v>
      </c>
      <c r="B55" s="112" t="s">
        <v>574</v>
      </c>
      <c r="C55" s="113" t="s">
        <v>721</v>
      </c>
      <c r="D55" s="113" t="s">
        <v>722</v>
      </c>
      <c r="E55" s="113" t="s">
        <v>723</v>
      </c>
      <c r="F55" s="113" t="s">
        <v>595</v>
      </c>
      <c r="G55" s="114" t="s">
        <v>573</v>
      </c>
      <c r="H55" s="183"/>
      <c r="I55" s="183"/>
      <c r="J55" s="183"/>
      <c r="K55" s="183"/>
      <c r="L55" s="183"/>
      <c r="M55" s="186"/>
      <c r="N55" s="115">
        <v>17</v>
      </c>
    </row>
    <row r="56" spans="1:14" ht="13.5" customHeight="1" thickBot="1" x14ac:dyDescent="0.25">
      <c r="A56" s="116">
        <v>8</v>
      </c>
      <c r="B56" s="117" t="s">
        <v>579</v>
      </c>
      <c r="C56" s="118" t="s">
        <v>724</v>
      </c>
      <c r="D56" s="118" t="s">
        <v>725</v>
      </c>
      <c r="E56" s="118" t="s">
        <v>726</v>
      </c>
      <c r="F56" s="118" t="s">
        <v>572</v>
      </c>
      <c r="G56" s="119" t="s">
        <v>578</v>
      </c>
      <c r="H56" s="184"/>
      <c r="I56" s="184"/>
      <c r="J56" s="184"/>
      <c r="K56" s="184"/>
      <c r="L56" s="184"/>
      <c r="M56" s="187"/>
      <c r="N56" s="120">
        <v>17</v>
      </c>
    </row>
    <row r="57" spans="1:14" ht="13.5" customHeight="1" x14ac:dyDescent="0.2">
      <c r="A57" s="94">
        <v>4</v>
      </c>
      <c r="B57" s="125" t="s">
        <v>427</v>
      </c>
      <c r="C57" s="126" t="s">
        <v>786</v>
      </c>
      <c r="D57" s="126" t="s">
        <v>58</v>
      </c>
      <c r="E57" s="126" t="s">
        <v>787</v>
      </c>
      <c r="F57" s="96" t="s">
        <v>572</v>
      </c>
      <c r="G57" s="97" t="s">
        <v>578</v>
      </c>
      <c r="H57" s="188">
        <v>36</v>
      </c>
      <c r="I57" s="188">
        <v>4</v>
      </c>
      <c r="J57" s="188">
        <v>44</v>
      </c>
      <c r="K57" s="194">
        <v>23</v>
      </c>
      <c r="L57" s="188">
        <v>48</v>
      </c>
      <c r="M57" s="191">
        <v>155</v>
      </c>
      <c r="N57" s="98">
        <v>18</v>
      </c>
    </row>
    <row r="58" spans="1:14" ht="13.5" customHeight="1" x14ac:dyDescent="0.2">
      <c r="A58" s="99">
        <v>4</v>
      </c>
      <c r="B58" s="87" t="s">
        <v>574</v>
      </c>
      <c r="C58" s="88" t="s">
        <v>727</v>
      </c>
      <c r="D58" s="88" t="s">
        <v>728</v>
      </c>
      <c r="E58" s="88" t="s">
        <v>729</v>
      </c>
      <c r="F58" s="88" t="s">
        <v>572</v>
      </c>
      <c r="G58" s="89" t="s">
        <v>578</v>
      </c>
      <c r="H58" s="189"/>
      <c r="I58" s="189"/>
      <c r="J58" s="189"/>
      <c r="K58" s="195"/>
      <c r="L58" s="189"/>
      <c r="M58" s="192"/>
      <c r="N58" s="100">
        <v>18</v>
      </c>
    </row>
    <row r="59" spans="1:14" ht="13.5" customHeight="1" thickBot="1" x14ac:dyDescent="0.25">
      <c r="A59" s="101">
        <v>4</v>
      </c>
      <c r="B59" s="102" t="s">
        <v>579</v>
      </c>
      <c r="C59" s="103" t="s">
        <v>730</v>
      </c>
      <c r="D59" s="103" t="s">
        <v>731</v>
      </c>
      <c r="E59" s="103" t="s">
        <v>732</v>
      </c>
      <c r="F59" s="103" t="s">
        <v>572</v>
      </c>
      <c r="G59" s="104" t="s">
        <v>578</v>
      </c>
      <c r="H59" s="190"/>
      <c r="I59" s="190"/>
      <c r="J59" s="190"/>
      <c r="K59" s="196"/>
      <c r="L59" s="190"/>
      <c r="M59" s="193"/>
      <c r="N59" s="105">
        <v>18</v>
      </c>
    </row>
    <row r="60" spans="1:14" ht="13.5" customHeight="1" x14ac:dyDescent="0.2">
      <c r="A60" s="106">
        <v>22</v>
      </c>
      <c r="B60" s="107" t="s">
        <v>568</v>
      </c>
      <c r="C60" s="108" t="s">
        <v>733</v>
      </c>
      <c r="D60" s="108" t="s">
        <v>734</v>
      </c>
      <c r="E60" s="108" t="s">
        <v>735</v>
      </c>
      <c r="F60" s="108" t="s">
        <v>572</v>
      </c>
      <c r="G60" s="109" t="s">
        <v>578</v>
      </c>
      <c r="H60" s="182">
        <v>28</v>
      </c>
      <c r="I60" s="182">
        <v>16</v>
      </c>
      <c r="J60" s="182">
        <v>17</v>
      </c>
      <c r="K60" s="182">
        <v>34</v>
      </c>
      <c r="L60" s="182">
        <v>51</v>
      </c>
      <c r="M60" s="185">
        <v>146</v>
      </c>
      <c r="N60" s="110">
        <v>19</v>
      </c>
    </row>
    <row r="61" spans="1:14" ht="13.5" customHeight="1" x14ac:dyDescent="0.2">
      <c r="A61" s="111">
        <v>22</v>
      </c>
      <c r="B61" s="112" t="s">
        <v>574</v>
      </c>
      <c r="C61" s="113" t="s">
        <v>736</v>
      </c>
      <c r="D61" s="113" t="s">
        <v>737</v>
      </c>
      <c r="E61" s="127" t="s">
        <v>738</v>
      </c>
      <c r="F61" s="113" t="s">
        <v>572</v>
      </c>
      <c r="G61" s="114" t="s">
        <v>573</v>
      </c>
      <c r="H61" s="183"/>
      <c r="I61" s="183"/>
      <c r="J61" s="183"/>
      <c r="K61" s="183"/>
      <c r="L61" s="183"/>
      <c r="M61" s="186"/>
      <c r="N61" s="115">
        <v>19</v>
      </c>
    </row>
    <row r="62" spans="1:14" ht="13.5" customHeight="1" thickBot="1" x14ac:dyDescent="0.25">
      <c r="A62" s="116">
        <v>22</v>
      </c>
      <c r="B62" s="117" t="s">
        <v>579</v>
      </c>
      <c r="C62" s="118" t="s">
        <v>739</v>
      </c>
      <c r="D62" s="118" t="s">
        <v>623</v>
      </c>
      <c r="E62" s="118" t="s">
        <v>740</v>
      </c>
      <c r="F62" s="118" t="s">
        <v>572</v>
      </c>
      <c r="G62" s="119" t="s">
        <v>573</v>
      </c>
      <c r="H62" s="184"/>
      <c r="I62" s="184"/>
      <c r="J62" s="184"/>
      <c r="K62" s="184"/>
      <c r="L62" s="184"/>
      <c r="M62" s="187"/>
      <c r="N62" s="120">
        <v>19</v>
      </c>
    </row>
    <row r="63" spans="1:14" ht="13.5" customHeight="1" x14ac:dyDescent="0.2">
      <c r="A63" s="94">
        <v>9</v>
      </c>
      <c r="B63" s="95" t="s">
        <v>568</v>
      </c>
      <c r="C63" s="96" t="s">
        <v>741</v>
      </c>
      <c r="D63" s="96" t="s">
        <v>742</v>
      </c>
      <c r="E63" s="96" t="s">
        <v>743</v>
      </c>
      <c r="F63" s="96" t="s">
        <v>572</v>
      </c>
      <c r="G63" s="97" t="s">
        <v>573</v>
      </c>
      <c r="H63" s="188">
        <v>35</v>
      </c>
      <c r="I63" s="188">
        <v>16</v>
      </c>
      <c r="J63" s="188">
        <v>43</v>
      </c>
      <c r="K63" s="188">
        <v>15</v>
      </c>
      <c r="L63" s="188">
        <v>34</v>
      </c>
      <c r="M63" s="191">
        <v>143</v>
      </c>
      <c r="N63" s="98">
        <v>20</v>
      </c>
    </row>
    <row r="64" spans="1:14" ht="13.5" customHeight="1" x14ac:dyDescent="0.2">
      <c r="A64" s="99">
        <v>9</v>
      </c>
      <c r="B64" s="87" t="s">
        <v>574</v>
      </c>
      <c r="C64" s="88" t="s">
        <v>744</v>
      </c>
      <c r="D64" s="88" t="s">
        <v>745</v>
      </c>
      <c r="E64" s="88" t="s">
        <v>746</v>
      </c>
      <c r="F64" s="88" t="s">
        <v>572</v>
      </c>
      <c r="G64" s="89" t="s">
        <v>578</v>
      </c>
      <c r="H64" s="189"/>
      <c r="I64" s="189"/>
      <c r="J64" s="189"/>
      <c r="K64" s="189"/>
      <c r="L64" s="189"/>
      <c r="M64" s="192"/>
      <c r="N64" s="100">
        <v>20</v>
      </c>
    </row>
    <row r="65" spans="1:14" ht="13.5" customHeight="1" thickBot="1" x14ac:dyDescent="0.25">
      <c r="A65" s="101">
        <v>9</v>
      </c>
      <c r="B65" s="102" t="s">
        <v>579</v>
      </c>
      <c r="C65" s="103" t="s">
        <v>747</v>
      </c>
      <c r="D65" s="103" t="s">
        <v>748</v>
      </c>
      <c r="E65" s="103" t="s">
        <v>749</v>
      </c>
      <c r="F65" s="103" t="s">
        <v>595</v>
      </c>
      <c r="G65" s="104" t="s">
        <v>578</v>
      </c>
      <c r="H65" s="190"/>
      <c r="I65" s="190"/>
      <c r="J65" s="190"/>
      <c r="K65" s="190"/>
      <c r="L65" s="190"/>
      <c r="M65" s="193"/>
      <c r="N65" s="105">
        <v>20</v>
      </c>
    </row>
    <row r="66" spans="1:14" ht="13.5" customHeight="1" x14ac:dyDescent="0.2">
      <c r="A66" s="106">
        <v>24</v>
      </c>
      <c r="B66" s="107" t="s">
        <v>568</v>
      </c>
      <c r="C66" s="108" t="s">
        <v>750</v>
      </c>
      <c r="D66" s="108" t="s">
        <v>751</v>
      </c>
      <c r="E66" s="108" t="s">
        <v>752</v>
      </c>
      <c r="F66" s="108" t="s">
        <v>595</v>
      </c>
      <c r="G66" s="109" t="s">
        <v>578</v>
      </c>
      <c r="H66" s="182">
        <v>23</v>
      </c>
      <c r="I66" s="182">
        <v>14</v>
      </c>
      <c r="J66" s="182">
        <v>19</v>
      </c>
      <c r="K66" s="182">
        <v>35</v>
      </c>
      <c r="L66" s="182">
        <v>49</v>
      </c>
      <c r="M66" s="185">
        <v>140</v>
      </c>
      <c r="N66" s="110">
        <v>21</v>
      </c>
    </row>
    <row r="67" spans="1:14" ht="13.5" customHeight="1" x14ac:dyDescent="0.2">
      <c r="A67" s="111">
        <v>24</v>
      </c>
      <c r="B67" s="129" t="s">
        <v>788</v>
      </c>
      <c r="C67" s="128" t="s">
        <v>170</v>
      </c>
      <c r="D67" s="128" t="s">
        <v>56</v>
      </c>
      <c r="E67" s="128" t="s">
        <v>171</v>
      </c>
      <c r="F67" s="113" t="s">
        <v>595</v>
      </c>
      <c r="G67" s="114" t="s">
        <v>573</v>
      </c>
      <c r="H67" s="183"/>
      <c r="I67" s="183"/>
      <c r="J67" s="183"/>
      <c r="K67" s="183"/>
      <c r="L67" s="183"/>
      <c r="M67" s="186"/>
      <c r="N67" s="115">
        <v>21</v>
      </c>
    </row>
    <row r="68" spans="1:14" ht="13.5" customHeight="1" thickBot="1" x14ac:dyDescent="0.25">
      <c r="A68" s="116">
        <v>24</v>
      </c>
      <c r="B68" s="117" t="s">
        <v>579</v>
      </c>
      <c r="C68" s="118" t="s">
        <v>753</v>
      </c>
      <c r="D68" s="118" t="s">
        <v>754</v>
      </c>
      <c r="E68" s="118" t="s">
        <v>755</v>
      </c>
      <c r="F68" s="118" t="s">
        <v>595</v>
      </c>
      <c r="G68" s="119" t="s">
        <v>578</v>
      </c>
      <c r="H68" s="184"/>
      <c r="I68" s="184"/>
      <c r="J68" s="184"/>
      <c r="K68" s="184"/>
      <c r="L68" s="184"/>
      <c r="M68" s="187"/>
      <c r="N68" s="120">
        <v>21</v>
      </c>
    </row>
    <row r="69" spans="1:14" ht="13.5" customHeight="1" x14ac:dyDescent="0.2">
      <c r="A69" s="94">
        <v>14</v>
      </c>
      <c r="B69" s="95" t="s">
        <v>568</v>
      </c>
      <c r="C69" s="96" t="s">
        <v>756</v>
      </c>
      <c r="D69" s="96" t="s">
        <v>757</v>
      </c>
      <c r="E69" s="96" t="s">
        <v>758</v>
      </c>
      <c r="F69" s="96" t="s">
        <v>572</v>
      </c>
      <c r="G69" s="97" t="s">
        <v>573</v>
      </c>
      <c r="H69" s="188">
        <v>20</v>
      </c>
      <c r="I69" s="188">
        <v>30</v>
      </c>
      <c r="J69" s="188">
        <v>15</v>
      </c>
      <c r="K69" s="188">
        <v>21</v>
      </c>
      <c r="L69" s="188">
        <v>51</v>
      </c>
      <c r="M69" s="191">
        <v>137</v>
      </c>
      <c r="N69" s="98">
        <v>22</v>
      </c>
    </row>
    <row r="70" spans="1:14" ht="13.5" customHeight="1" x14ac:dyDescent="0.2">
      <c r="A70" s="99">
        <v>14</v>
      </c>
      <c r="B70" s="87" t="s">
        <v>574</v>
      </c>
      <c r="C70" s="88" t="s">
        <v>759</v>
      </c>
      <c r="D70" s="88" t="s">
        <v>760</v>
      </c>
      <c r="E70" s="88" t="s">
        <v>761</v>
      </c>
      <c r="F70" s="88" t="s">
        <v>572</v>
      </c>
      <c r="G70" s="89" t="s">
        <v>573</v>
      </c>
      <c r="H70" s="189"/>
      <c r="I70" s="189"/>
      <c r="J70" s="189"/>
      <c r="K70" s="189"/>
      <c r="L70" s="189"/>
      <c r="M70" s="192"/>
      <c r="N70" s="100">
        <v>22</v>
      </c>
    </row>
    <row r="71" spans="1:14" ht="13.5" customHeight="1" thickBot="1" x14ac:dyDescent="0.25">
      <c r="A71" s="101">
        <v>14</v>
      </c>
      <c r="B71" s="102" t="s">
        <v>579</v>
      </c>
      <c r="C71" s="103" t="s">
        <v>762</v>
      </c>
      <c r="D71" s="103" t="s">
        <v>763</v>
      </c>
      <c r="E71" s="103" t="s">
        <v>764</v>
      </c>
      <c r="F71" s="103" t="s">
        <v>572</v>
      </c>
      <c r="G71" s="104" t="s">
        <v>573</v>
      </c>
      <c r="H71" s="190"/>
      <c r="I71" s="190"/>
      <c r="J71" s="190"/>
      <c r="K71" s="190"/>
      <c r="L71" s="190"/>
      <c r="M71" s="193"/>
      <c r="N71" s="105">
        <v>22</v>
      </c>
    </row>
    <row r="72" spans="1:14" ht="13.5" customHeight="1" x14ac:dyDescent="0.2">
      <c r="A72" s="106">
        <v>21</v>
      </c>
      <c r="B72" s="107" t="s">
        <v>568</v>
      </c>
      <c r="C72" s="108" t="s">
        <v>765</v>
      </c>
      <c r="D72" s="108" t="s">
        <v>766</v>
      </c>
      <c r="E72" s="108" t="s">
        <v>767</v>
      </c>
      <c r="F72" s="108" t="s">
        <v>572</v>
      </c>
      <c r="G72" s="109" t="s">
        <v>573</v>
      </c>
      <c r="H72" s="182">
        <v>31</v>
      </c>
      <c r="I72" s="182">
        <v>4</v>
      </c>
      <c r="J72" s="182">
        <v>20</v>
      </c>
      <c r="K72" s="182">
        <v>28</v>
      </c>
      <c r="L72" s="182">
        <v>43</v>
      </c>
      <c r="M72" s="185">
        <v>126</v>
      </c>
      <c r="N72" s="110">
        <v>23</v>
      </c>
    </row>
    <row r="73" spans="1:14" ht="13.5" customHeight="1" x14ac:dyDescent="0.2">
      <c r="A73" s="111">
        <v>21</v>
      </c>
      <c r="B73" s="112" t="s">
        <v>574</v>
      </c>
      <c r="C73" s="113" t="s">
        <v>768</v>
      </c>
      <c r="D73" s="113" t="s">
        <v>725</v>
      </c>
      <c r="E73" s="113" t="s">
        <v>769</v>
      </c>
      <c r="F73" s="113" t="s">
        <v>595</v>
      </c>
      <c r="G73" s="114" t="s">
        <v>578</v>
      </c>
      <c r="H73" s="183"/>
      <c r="I73" s="183"/>
      <c r="J73" s="183"/>
      <c r="K73" s="183"/>
      <c r="L73" s="183"/>
      <c r="M73" s="186"/>
      <c r="N73" s="115">
        <v>23</v>
      </c>
    </row>
    <row r="74" spans="1:14" ht="13.5" customHeight="1" thickBot="1" x14ac:dyDescent="0.25">
      <c r="A74" s="116">
        <v>21</v>
      </c>
      <c r="B74" s="117" t="s">
        <v>579</v>
      </c>
      <c r="C74" s="118" t="s">
        <v>770</v>
      </c>
      <c r="D74" s="118" t="s">
        <v>771</v>
      </c>
      <c r="E74" s="118" t="s">
        <v>772</v>
      </c>
      <c r="F74" s="118" t="s">
        <v>572</v>
      </c>
      <c r="G74" s="119" t="s">
        <v>578</v>
      </c>
      <c r="H74" s="184"/>
      <c r="I74" s="184"/>
      <c r="J74" s="184"/>
      <c r="K74" s="184"/>
      <c r="L74" s="184"/>
      <c r="M74" s="187"/>
      <c r="N74" s="120">
        <v>23</v>
      </c>
    </row>
    <row r="75" spans="1:14" ht="13.5" customHeight="1" x14ac:dyDescent="0.2">
      <c r="A75" s="94">
        <v>2</v>
      </c>
      <c r="B75" s="95" t="s">
        <v>568</v>
      </c>
      <c r="C75" s="96" t="s">
        <v>773</v>
      </c>
      <c r="D75" s="96" t="s">
        <v>774</v>
      </c>
      <c r="E75" s="96" t="s">
        <v>775</v>
      </c>
      <c r="F75" s="96" t="s">
        <v>595</v>
      </c>
      <c r="G75" s="97" t="s">
        <v>573</v>
      </c>
      <c r="H75" s="176"/>
      <c r="I75" s="176"/>
      <c r="J75" s="176"/>
      <c r="K75" s="176"/>
      <c r="L75" s="176"/>
      <c r="M75" s="179">
        <v>0</v>
      </c>
      <c r="N75" s="130" t="s">
        <v>776</v>
      </c>
    </row>
    <row r="76" spans="1:14" ht="13.5" customHeight="1" x14ac:dyDescent="0.2">
      <c r="A76" s="99">
        <v>2</v>
      </c>
      <c r="B76" s="87" t="s">
        <v>574</v>
      </c>
      <c r="C76" s="88" t="s">
        <v>777</v>
      </c>
      <c r="D76" s="88" t="s">
        <v>778</v>
      </c>
      <c r="E76" s="88" t="s">
        <v>779</v>
      </c>
      <c r="F76" s="88" t="s">
        <v>595</v>
      </c>
      <c r="G76" s="89" t="s">
        <v>573</v>
      </c>
      <c r="H76" s="177"/>
      <c r="I76" s="177"/>
      <c r="J76" s="177"/>
      <c r="K76" s="177"/>
      <c r="L76" s="177"/>
      <c r="M76" s="180"/>
      <c r="N76" s="131" t="s">
        <v>776</v>
      </c>
    </row>
    <row r="77" spans="1:14" ht="13.5" customHeight="1" thickBot="1" x14ac:dyDescent="0.25">
      <c r="A77" s="101">
        <v>2</v>
      </c>
      <c r="B77" s="102" t="s">
        <v>579</v>
      </c>
      <c r="C77" s="103" t="s">
        <v>780</v>
      </c>
      <c r="D77" s="103" t="s">
        <v>656</v>
      </c>
      <c r="E77" s="103" t="s">
        <v>781</v>
      </c>
      <c r="F77" s="103" t="s">
        <v>595</v>
      </c>
      <c r="G77" s="104" t="s">
        <v>578</v>
      </c>
      <c r="H77" s="178"/>
      <c r="I77" s="178"/>
      <c r="J77" s="178"/>
      <c r="K77" s="178"/>
      <c r="L77" s="178"/>
      <c r="M77" s="181"/>
      <c r="N77" s="132" t="s">
        <v>776</v>
      </c>
    </row>
  </sheetData>
  <mergeCells count="153">
    <mergeCell ref="B1:C1"/>
    <mergeCell ref="H1:I3"/>
    <mergeCell ref="J1:N3"/>
    <mergeCell ref="A4:G4"/>
    <mergeCell ref="H4:N4"/>
    <mergeCell ref="B3:E3"/>
    <mergeCell ref="B2:E2"/>
    <mergeCell ref="L6:L8"/>
    <mergeCell ref="M6:M8"/>
    <mergeCell ref="H9:H11"/>
    <mergeCell ref="I9:I11"/>
    <mergeCell ref="J9:J11"/>
    <mergeCell ref="K9:K11"/>
    <mergeCell ref="L9:L11"/>
    <mergeCell ref="M9:M11"/>
    <mergeCell ref="A5:B5"/>
    <mergeCell ref="C5:D5"/>
    <mergeCell ref="H6:H8"/>
    <mergeCell ref="I6:I8"/>
    <mergeCell ref="J6:J8"/>
    <mergeCell ref="K6:K8"/>
    <mergeCell ref="H15:H17"/>
    <mergeCell ref="I15:I17"/>
    <mergeCell ref="J15:J17"/>
    <mergeCell ref="K15:K17"/>
    <mergeCell ref="L15:L17"/>
    <mergeCell ref="M15:M17"/>
    <mergeCell ref="H12:H14"/>
    <mergeCell ref="I12:I14"/>
    <mergeCell ref="J12:J14"/>
    <mergeCell ref="K12:K14"/>
    <mergeCell ref="L12:L14"/>
    <mergeCell ref="M12:M14"/>
    <mergeCell ref="H21:H23"/>
    <mergeCell ref="I21:I23"/>
    <mergeCell ref="J21:J23"/>
    <mergeCell ref="K21:K23"/>
    <mergeCell ref="L21:L23"/>
    <mergeCell ref="M21:M23"/>
    <mergeCell ref="H18:H20"/>
    <mergeCell ref="I18:I20"/>
    <mergeCell ref="J18:J20"/>
    <mergeCell ref="K18:K20"/>
    <mergeCell ref="L18:L20"/>
    <mergeCell ref="M18:M20"/>
    <mergeCell ref="H27:H29"/>
    <mergeCell ref="I27:I29"/>
    <mergeCell ref="J27:J29"/>
    <mergeCell ref="K27:K29"/>
    <mergeCell ref="L27:L29"/>
    <mergeCell ref="M27:M29"/>
    <mergeCell ref="H24:H26"/>
    <mergeCell ref="I24:I26"/>
    <mergeCell ref="J24:J26"/>
    <mergeCell ref="K24:K26"/>
    <mergeCell ref="L24:L26"/>
    <mergeCell ref="M24:M26"/>
    <mergeCell ref="H33:H35"/>
    <mergeCell ref="I33:I35"/>
    <mergeCell ref="J33:J35"/>
    <mergeCell ref="K33:K35"/>
    <mergeCell ref="L33:L35"/>
    <mergeCell ref="M33:M35"/>
    <mergeCell ref="H30:H32"/>
    <mergeCell ref="I30:I32"/>
    <mergeCell ref="J30:J32"/>
    <mergeCell ref="K30:K32"/>
    <mergeCell ref="L30:L32"/>
    <mergeCell ref="M30:M32"/>
    <mergeCell ref="H39:H41"/>
    <mergeCell ref="I39:I41"/>
    <mergeCell ref="J39:J41"/>
    <mergeCell ref="K39:K41"/>
    <mergeCell ref="L39:L41"/>
    <mergeCell ref="M39:M41"/>
    <mergeCell ref="H36:H38"/>
    <mergeCell ref="I36:I38"/>
    <mergeCell ref="J36:J38"/>
    <mergeCell ref="K36:K38"/>
    <mergeCell ref="L36:L38"/>
    <mergeCell ref="M36:M38"/>
    <mergeCell ref="H45:H47"/>
    <mergeCell ref="I45:I47"/>
    <mergeCell ref="J45:J47"/>
    <mergeCell ref="K45:K47"/>
    <mergeCell ref="L45:L47"/>
    <mergeCell ref="M45:M47"/>
    <mergeCell ref="H42:H44"/>
    <mergeCell ref="I42:I44"/>
    <mergeCell ref="J42:J44"/>
    <mergeCell ref="K42:K44"/>
    <mergeCell ref="L42:L44"/>
    <mergeCell ref="M42:M44"/>
    <mergeCell ref="H51:H53"/>
    <mergeCell ref="I51:I53"/>
    <mergeCell ref="J51:J53"/>
    <mergeCell ref="K51:K53"/>
    <mergeCell ref="L51:L53"/>
    <mergeCell ref="M51:M53"/>
    <mergeCell ref="H48:H50"/>
    <mergeCell ref="I48:I50"/>
    <mergeCell ref="J48:J50"/>
    <mergeCell ref="K48:K50"/>
    <mergeCell ref="L48:L50"/>
    <mergeCell ref="M48:M50"/>
    <mergeCell ref="H57:H59"/>
    <mergeCell ref="I57:I59"/>
    <mergeCell ref="J57:J59"/>
    <mergeCell ref="K57:K59"/>
    <mergeCell ref="L57:L59"/>
    <mergeCell ref="M57:M59"/>
    <mergeCell ref="H54:H56"/>
    <mergeCell ref="I54:I56"/>
    <mergeCell ref="J54:J56"/>
    <mergeCell ref="K54:K56"/>
    <mergeCell ref="L54:L56"/>
    <mergeCell ref="M54:M56"/>
    <mergeCell ref="H63:H65"/>
    <mergeCell ref="I63:I65"/>
    <mergeCell ref="J63:J65"/>
    <mergeCell ref="K63:K65"/>
    <mergeCell ref="L63:L65"/>
    <mergeCell ref="M63:M65"/>
    <mergeCell ref="H60:H62"/>
    <mergeCell ref="I60:I62"/>
    <mergeCell ref="J60:J62"/>
    <mergeCell ref="K60:K62"/>
    <mergeCell ref="L60:L62"/>
    <mergeCell ref="M60:M62"/>
    <mergeCell ref="H69:H71"/>
    <mergeCell ref="I69:I71"/>
    <mergeCell ref="J69:J71"/>
    <mergeCell ref="K69:K71"/>
    <mergeCell ref="L69:L71"/>
    <mergeCell ref="M69:M71"/>
    <mergeCell ref="H66:H68"/>
    <mergeCell ref="I66:I68"/>
    <mergeCell ref="J66:J68"/>
    <mergeCell ref="K66:K68"/>
    <mergeCell ref="L66:L68"/>
    <mergeCell ref="M66:M68"/>
    <mergeCell ref="H75:H77"/>
    <mergeCell ref="I75:I77"/>
    <mergeCell ref="J75:J77"/>
    <mergeCell ref="K75:K77"/>
    <mergeCell ref="L75:L77"/>
    <mergeCell ref="M75:M77"/>
    <mergeCell ref="H72:H74"/>
    <mergeCell ref="I72:I74"/>
    <mergeCell ref="J72:J74"/>
    <mergeCell ref="K72:K74"/>
    <mergeCell ref="L72:L74"/>
    <mergeCell ref="M72:M74"/>
  </mergeCells>
  <pageMargins left="0.39370078740157483" right="0.39370078740157483" top="0.74803149606299213" bottom="0.39370078740157483" header="0.31496062992125984" footer="0.31496062992125984"/>
  <pageSetup paperSize="9" scale="95" orientation="landscape" r:id="rId1"/>
  <rowBreaks count="2" manualBreakCount="2">
    <brk id="38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Anfänger</vt:lpstr>
      <vt:lpstr>Fortgeschrittene</vt:lpstr>
      <vt:lpstr>Offene</vt:lpstr>
      <vt:lpstr>Team</vt:lpstr>
      <vt:lpstr>Anfänger!Druckbereich</vt:lpstr>
      <vt:lpstr>Fortgeschrittene!Druckbereich</vt:lpstr>
      <vt:lpstr>Offene!Druckbereich</vt:lpstr>
      <vt:lpstr>Anfänger!Drucktitel</vt:lpstr>
      <vt:lpstr>Fortgeschrittene!Drucktitel</vt:lpstr>
      <vt:lpstr>Offene!Drucktitel</vt:lpstr>
      <vt:lpstr>Team!Drucktitel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F</dc:title>
  <dc:creator>Andrea Häußler</dc:creator>
  <cp:lastModifiedBy>Wolfgang</cp:lastModifiedBy>
  <cp:lastPrinted>2023-03-20T11:21:43Z</cp:lastPrinted>
  <dcterms:created xsi:type="dcterms:W3CDTF">2022-04-04T06:42:48Z</dcterms:created>
  <dcterms:modified xsi:type="dcterms:W3CDTF">2023-03-23T10:47:32Z</dcterms:modified>
</cp:coreProperties>
</file>