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lfgang\Der Retriever\Sisu\WT 2024\"/>
    </mc:Choice>
  </mc:AlternateContent>
  <bookViews>
    <workbookView xWindow="120" yWindow="15" windowWidth="18960" windowHeight="11325"/>
  </bookViews>
  <sheets>
    <sheet name="Open" sheetId="1" r:id="rId1"/>
  </sheets>
  <calcPr calcId="162913"/>
</workbook>
</file>

<file path=xl/calcChain.xml><?xml version="1.0" encoding="utf-8"?>
<calcChain xmlns="http://schemas.openxmlformats.org/spreadsheetml/2006/main"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L40" i="1"/>
  <c r="M40" i="1"/>
  <c r="L37" i="1"/>
  <c r="O37" i="1"/>
  <c r="M37" i="1"/>
  <c r="P37" i="1" s="1"/>
  <c r="L36" i="1"/>
  <c r="O36" i="1"/>
  <c r="M36" i="1"/>
  <c r="P36" i="1" s="1"/>
  <c r="L35" i="1"/>
  <c r="O35" i="1"/>
  <c r="M35" i="1"/>
  <c r="P35" i="1" s="1"/>
  <c r="P4" i="1"/>
  <c r="P7" i="1"/>
  <c r="P11" i="1"/>
  <c r="P15" i="1"/>
  <c r="P21" i="1"/>
  <c r="O5" i="1"/>
  <c r="P5" i="1" s="1"/>
  <c r="O33" i="1"/>
  <c r="L6" i="1"/>
  <c r="L7" i="1"/>
  <c r="O7" i="1" s="1"/>
  <c r="L8" i="1"/>
  <c r="L9" i="1"/>
  <c r="O9" i="1" s="1"/>
  <c r="P9" i="1" s="1"/>
  <c r="L10" i="1"/>
  <c r="L11" i="1"/>
  <c r="O11" i="1" s="1"/>
  <c r="L12" i="1"/>
  <c r="L13" i="1"/>
  <c r="O13" i="1" s="1"/>
  <c r="P13" i="1" s="1"/>
  <c r="L14" i="1"/>
  <c r="L15" i="1"/>
  <c r="O15" i="1" s="1"/>
  <c r="L16" i="1"/>
  <c r="L17" i="1"/>
  <c r="L18" i="1"/>
  <c r="L19" i="1"/>
  <c r="L20" i="1"/>
  <c r="L21" i="1"/>
  <c r="L22" i="1"/>
  <c r="L23" i="1"/>
  <c r="L24" i="1"/>
  <c r="O24" i="1" s="1"/>
  <c r="L25" i="1"/>
  <c r="L26" i="1"/>
  <c r="L27" i="1"/>
  <c r="L28" i="1"/>
  <c r="O28" i="1" s="1"/>
  <c r="L29" i="1"/>
  <c r="L30" i="1"/>
  <c r="L31" i="1"/>
  <c r="L32" i="1"/>
  <c r="O32" i="1" s="1"/>
  <c r="L33" i="1"/>
  <c r="L34" i="1"/>
  <c r="L38" i="1"/>
  <c r="L39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P23" i="1" s="1"/>
  <c r="M24" i="1"/>
  <c r="M25" i="1"/>
  <c r="M26" i="1"/>
  <c r="M27" i="1"/>
  <c r="M28" i="1"/>
  <c r="P28" i="1" s="1"/>
  <c r="M29" i="1"/>
  <c r="M30" i="1"/>
  <c r="M31" i="1"/>
  <c r="P31" i="1" s="1"/>
  <c r="M32" i="1"/>
  <c r="P32" i="1" s="1"/>
  <c r="M33" i="1"/>
  <c r="P33" i="1" s="1"/>
  <c r="M34" i="1"/>
  <c r="P34" i="1" s="1"/>
  <c r="M38" i="1"/>
  <c r="P38" i="1" s="1"/>
  <c r="M39" i="1"/>
  <c r="O4" i="1"/>
  <c r="M4" i="1"/>
  <c r="L4" i="1"/>
  <c r="O38" i="1" l="1"/>
  <c r="O34" i="1"/>
  <c r="O31" i="1"/>
  <c r="O30" i="1"/>
  <c r="P30" i="1" s="1"/>
  <c r="O29" i="1"/>
  <c r="P29" i="1" s="1"/>
  <c r="O27" i="1"/>
  <c r="P27" i="1" s="1"/>
  <c r="O26" i="1"/>
  <c r="P26" i="1" s="1"/>
  <c r="O25" i="1"/>
  <c r="P25" i="1" s="1"/>
  <c r="P24" i="1"/>
  <c r="O23" i="1"/>
  <c r="O22" i="1"/>
  <c r="P22" i="1" s="1"/>
  <c r="O21" i="1"/>
  <c r="O20" i="1"/>
  <c r="P20" i="1" s="1"/>
  <c r="O19" i="1"/>
  <c r="P19" i="1" s="1"/>
  <c r="O18" i="1"/>
  <c r="P18" i="1" s="1"/>
  <c r="O17" i="1"/>
  <c r="P17" i="1" s="1"/>
  <c r="O16" i="1"/>
  <c r="P16" i="1" s="1"/>
  <c r="O14" i="1"/>
  <c r="P14" i="1" s="1"/>
  <c r="O12" i="1"/>
  <c r="P12" i="1" s="1"/>
  <c r="O10" i="1"/>
  <c r="P10" i="1" s="1"/>
  <c r="O8" i="1"/>
  <c r="P8" i="1" s="1"/>
  <c r="O6" i="1"/>
  <c r="P6" i="1" s="1"/>
  <c r="L5" i="1" l="1"/>
</calcChain>
</file>

<file path=xl/sharedStrings.xml><?xml version="1.0" encoding="utf-8"?>
<sst xmlns="http://schemas.openxmlformats.org/spreadsheetml/2006/main" count="179" uniqueCount="131">
  <si>
    <t>RetrieveAhrCup 09.11.2024</t>
  </si>
  <si>
    <t>A1 HJ</t>
  </si>
  <si>
    <t>A4 HJ</t>
  </si>
  <si>
    <t>A2 NT</t>
  </si>
  <si>
    <t>A5 NT</t>
  </si>
  <si>
    <t>A3 GK</t>
  </si>
  <si>
    <t>A6 GK</t>
  </si>
  <si>
    <t>Stünkel</t>
  </si>
  <si>
    <t>Andreas</t>
  </si>
  <si>
    <t>Rascher</t>
  </si>
  <si>
    <t>Ursula</t>
  </si>
  <si>
    <t>Head Over Fields Enya</t>
  </si>
  <si>
    <t>Dziambor</t>
  </si>
  <si>
    <t>Hubert</t>
  </si>
  <si>
    <t>Stonehunter Pietra</t>
  </si>
  <si>
    <t>Herrmann</t>
  </si>
  <si>
    <t>Volker</t>
  </si>
  <si>
    <t>Chestnut Hunters Chip</t>
  </si>
  <si>
    <t>Grün</t>
  </si>
  <si>
    <t>Susanne</t>
  </si>
  <si>
    <t>Hesseldale Apache</t>
  </si>
  <si>
    <t>Vogels</t>
  </si>
  <si>
    <t>Michael</t>
  </si>
  <si>
    <t>Holling</t>
  </si>
  <si>
    <t>Hildegard</t>
  </si>
  <si>
    <t>Mylo of whistle soul</t>
  </si>
  <si>
    <t>Wasmuth</t>
  </si>
  <si>
    <t>Sybille</t>
  </si>
  <si>
    <t>Quick Stepers Kalle</t>
  </si>
  <si>
    <t>Quaas</t>
  </si>
  <si>
    <t>Kerstin</t>
  </si>
  <si>
    <t>Golden Worker Keen of Lieven</t>
  </si>
  <si>
    <t>Stratmann</t>
  </si>
  <si>
    <t>Jörg</t>
  </si>
  <si>
    <t>Woodrush George</t>
  </si>
  <si>
    <t>Esser</t>
  </si>
  <si>
    <t>Sarah</t>
  </si>
  <si>
    <t>Windworker's Glen Morangie</t>
  </si>
  <si>
    <t>Nermerich</t>
  </si>
  <si>
    <t>Tanja</t>
  </si>
  <si>
    <t>Chasing Chive of Mayfield Manor</t>
  </si>
  <si>
    <t>Hachenberg</t>
  </si>
  <si>
    <t>Heinz</t>
  </si>
  <si>
    <t>Work of Pleasure Active Leia</t>
  </si>
  <si>
    <t>Berlips</t>
  </si>
  <si>
    <t>Stefan</t>
  </si>
  <si>
    <t>Klaus</t>
  </si>
  <si>
    <t>Never change Jackson</t>
  </si>
  <si>
    <t>Oellers</t>
  </si>
  <si>
    <t>Sienna Sinaya Shenandoah vom Keien Fenn</t>
  </si>
  <si>
    <t>Lenßen</t>
  </si>
  <si>
    <t>Sabine</t>
  </si>
  <si>
    <t>Meghan of Gina's Home</t>
  </si>
  <si>
    <t>Richter:</t>
  </si>
  <si>
    <t>Offene Klasse</t>
  </si>
  <si>
    <t>Startnr.</t>
  </si>
  <si>
    <t>Nachname</t>
  </si>
  <si>
    <t>Vorname</t>
  </si>
  <si>
    <t>Hund</t>
  </si>
  <si>
    <t>Summe</t>
  </si>
  <si>
    <t>Null</t>
  </si>
  <si>
    <t>Platz</t>
  </si>
  <si>
    <t>%</t>
  </si>
  <si>
    <t>Prädikat</t>
  </si>
  <si>
    <t>Chestnut Hunters Caya</t>
  </si>
  <si>
    <t>Schneider</t>
  </si>
  <si>
    <t>Hugo</t>
  </si>
  <si>
    <t>Golden Worker Incredible Iowa</t>
  </si>
  <si>
    <t>Otto</t>
  </si>
  <si>
    <t>Regina</t>
  </si>
  <si>
    <t>Gladline Merlin</t>
  </si>
  <si>
    <t>Püchner</t>
  </si>
  <si>
    <t>Knut</t>
  </si>
  <si>
    <t>Powee's Capone</t>
  </si>
  <si>
    <t>Janich</t>
  </si>
  <si>
    <t>Bernd</t>
  </si>
  <si>
    <t>Mai</t>
  </si>
  <si>
    <t>Mountain Sight Adorable Rover</t>
  </si>
  <si>
    <t>Köhler</t>
  </si>
  <si>
    <t>Wolfgang</t>
  </si>
  <si>
    <t>Weljesten Trust Sisu Au</t>
  </si>
  <si>
    <t>Barsuhn</t>
  </si>
  <si>
    <t>Robin</t>
  </si>
  <si>
    <t>Unser Kalle vom Tor zur Egge</t>
  </si>
  <si>
    <t>Labdom Max</t>
  </si>
  <si>
    <t>Nickel</t>
  </si>
  <si>
    <t>Sandra</t>
  </si>
  <si>
    <t>Bonfire Milly of Mayfield Manor</t>
  </si>
  <si>
    <t>Shili</t>
  </si>
  <si>
    <t>Windwood's Diamond in the Dark</t>
  </si>
  <si>
    <t>Sohn</t>
  </si>
  <si>
    <t>Doris</t>
  </si>
  <si>
    <t>Quickrunners Bright Summer</t>
  </si>
  <si>
    <t>Soons</t>
  </si>
  <si>
    <t>Petra</t>
  </si>
  <si>
    <t>Back to the Roots Jameson</t>
  </si>
  <si>
    <t>Steinbach</t>
  </si>
  <si>
    <t>Emma</t>
  </si>
  <si>
    <t>Silent Worker's Jordy</t>
  </si>
  <si>
    <t>Pfanner</t>
  </si>
  <si>
    <t>Iienidias Annie</t>
  </si>
  <si>
    <t>Schäfer</t>
  </si>
  <si>
    <t>Ulla</t>
  </si>
  <si>
    <t>Young Spirit Gentle Mind Velvet</t>
  </si>
  <si>
    <t>Kandler</t>
  </si>
  <si>
    <t>Cornelia</t>
  </si>
  <si>
    <t>Calle vom Nagelsberg</t>
  </si>
  <si>
    <t>Schmid</t>
  </si>
  <si>
    <t>TQ Ayla</t>
  </si>
  <si>
    <t>Zimmermann</t>
  </si>
  <si>
    <t>Ulrike</t>
  </si>
  <si>
    <t>Beechdale's Peanuts Beach Labrador</t>
  </si>
  <si>
    <t>Eikeln</t>
  </si>
  <si>
    <t>Stefanie</t>
  </si>
  <si>
    <t>Limetrees Golden Crimson of Karlotta</t>
  </si>
  <si>
    <t>Theuerkauf</t>
  </si>
  <si>
    <t>Angelika</t>
  </si>
  <si>
    <t>Golden Worker Keen of Fire</t>
  </si>
  <si>
    <t>abgebr.</t>
  </si>
  <si>
    <t>abgebrochen</t>
  </si>
  <si>
    <t>Dierks-Meyer</t>
  </si>
  <si>
    <t>Bernadette</t>
  </si>
  <si>
    <t>Kingsdale Meadow Cinnamon</t>
  </si>
  <si>
    <t>Günther Kohler (PL), Norbert Theuerkauf, Herman Jeske</t>
  </si>
  <si>
    <t>Stünkel's Dasha</t>
  </si>
  <si>
    <t>Edward Leopold vom Sturmhügel</t>
  </si>
  <si>
    <t>Rasse</t>
  </si>
  <si>
    <t>L/H</t>
  </si>
  <si>
    <t>G/R</t>
  </si>
  <si>
    <t>L/R</t>
  </si>
  <si>
    <t>G/H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</si>
</sst>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Times New Roman"/>
      <charset val="204"/>
    </font>
    <font>
      <b/>
      <sz val="7.5"/>
      <name val="Arial"/>
      <family val="2"/>
    </font>
    <font>
      <sz val="7.5"/>
      <color rgb="FF000000"/>
      <name val="Arial"/>
      <family val="2"/>
    </font>
    <font>
      <sz val="7.5"/>
      <name val="Arial"/>
      <family val="2"/>
    </font>
    <font>
      <b/>
      <sz val="7.5"/>
      <color rgb="FF000000"/>
      <name val="Arial"/>
      <family val="2"/>
    </font>
    <font>
      <b/>
      <sz val="7.5"/>
      <color rgb="FF0000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solid">
        <fgColor rgb="FFCCFFCC"/>
        <bgColor indexed="64"/>
      </patternFill>
    </fill>
    <fill>
      <patternFill patternType="solid">
        <fgColor rgb="FFFCD5B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left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 shrinkToFit="1"/>
    </xf>
    <xf numFmtId="1" fontId="4" fillId="0" borderId="2" xfId="0" applyNumberFormat="1" applyFont="1" applyFill="1" applyBorder="1" applyAlignment="1">
      <alignment horizontal="center" vertical="center" shrinkToFit="1"/>
    </xf>
    <xf numFmtId="9" fontId="5" fillId="0" borderId="2" xfId="0" applyNumberFormat="1" applyFont="1" applyFill="1" applyBorder="1" applyAlignment="1">
      <alignment horizontal="center" vertical="center" shrinkToFit="1"/>
    </xf>
    <xf numFmtId="1" fontId="4" fillId="4" borderId="2" xfId="0" applyNumberFormat="1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left" vertical="center" wrapText="1"/>
    </xf>
    <xf numFmtId="1" fontId="2" fillId="5" borderId="2" xfId="0" applyNumberFormat="1" applyFont="1" applyFill="1" applyBorder="1" applyAlignment="1">
      <alignment horizontal="center" vertical="center" shrinkToFit="1"/>
    </xf>
    <xf numFmtId="1" fontId="4" fillId="5" borderId="2" xfId="0" applyNumberFormat="1" applyFont="1" applyFill="1" applyBorder="1" applyAlignment="1">
      <alignment horizontal="center" vertical="center"/>
    </xf>
    <xf numFmtId="1" fontId="4" fillId="5" borderId="2" xfId="0" applyNumberFormat="1" applyFont="1" applyFill="1" applyBorder="1" applyAlignment="1">
      <alignment horizontal="center" vertical="center" shrinkToFit="1"/>
    </xf>
    <xf numFmtId="9" fontId="5" fillId="5" borderId="2" xfId="0" applyNumberFormat="1" applyFont="1" applyFill="1" applyBorder="1" applyAlignment="1">
      <alignment horizontal="center" vertical="center" shrinkToFit="1"/>
    </xf>
    <xf numFmtId="0" fontId="1" fillId="5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CD5B4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zoomScale="130" zoomScaleNormal="13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C9" sqref="C9"/>
    </sheetView>
  </sheetViews>
  <sheetFormatPr baseColWidth="10" defaultColWidth="9.33203125" defaultRowHeight="9.75" x14ac:dyDescent="0.2"/>
  <cols>
    <col min="1" max="1" width="6.83203125" style="19" customWidth="1"/>
    <col min="2" max="2" width="11.33203125" style="19" bestFit="1" customWidth="1"/>
    <col min="3" max="3" width="9" style="19" bestFit="1" customWidth="1"/>
    <col min="4" max="4" width="33.83203125" style="19" customWidth="1"/>
    <col min="5" max="5" width="6" style="19" customWidth="1"/>
    <col min="6" max="6" width="9.33203125" style="19" customWidth="1"/>
    <col min="7" max="8" width="10.5" style="19" customWidth="1"/>
    <col min="9" max="10" width="9.33203125" style="19" customWidth="1"/>
    <col min="11" max="11" width="10.5" style="19" customWidth="1"/>
    <col min="12" max="12" width="7.5" style="19" customWidth="1"/>
    <col min="13" max="13" width="6.83203125" style="19" customWidth="1"/>
    <col min="14" max="15" width="8" style="19" customWidth="1"/>
    <col min="16" max="16" width="16.6640625" style="19" bestFit="1" customWidth="1"/>
    <col min="17" max="16384" width="9.33203125" style="19"/>
  </cols>
  <sheetData>
    <row r="1" spans="1:16" ht="11.25" customHeight="1" x14ac:dyDescent="0.2">
      <c r="A1" s="1" t="s">
        <v>0</v>
      </c>
      <c r="B1" s="1"/>
      <c r="C1" s="1"/>
      <c r="D1" s="2" t="s">
        <v>53</v>
      </c>
      <c r="E1" s="2"/>
      <c r="F1" s="1" t="s">
        <v>123</v>
      </c>
      <c r="G1" s="1"/>
      <c r="H1" s="1"/>
      <c r="I1" s="1"/>
      <c r="J1" s="1"/>
      <c r="K1" s="1"/>
      <c r="L1" s="1"/>
      <c r="M1" s="1"/>
      <c r="N1" s="1"/>
      <c r="O1" s="18"/>
      <c r="P1" s="18"/>
    </row>
    <row r="2" spans="1:16" ht="11.25" customHeight="1" x14ac:dyDescent="0.2">
      <c r="A2" s="3" t="s">
        <v>54</v>
      </c>
      <c r="B2" s="3"/>
      <c r="C2" s="20"/>
      <c r="D2" s="20"/>
      <c r="E2" s="20"/>
      <c r="F2" s="21"/>
      <c r="G2" s="21"/>
      <c r="H2" s="21"/>
      <c r="I2" s="21"/>
      <c r="J2" s="21"/>
      <c r="K2" s="21"/>
      <c r="L2" s="21"/>
      <c r="M2" s="21"/>
      <c r="N2" s="21"/>
      <c r="O2" s="20"/>
      <c r="P2" s="20"/>
    </row>
    <row r="3" spans="1:16" ht="19.5" x14ac:dyDescent="0.2">
      <c r="A3" s="4" t="s">
        <v>55</v>
      </c>
      <c r="B3" s="22" t="s">
        <v>56</v>
      </c>
      <c r="C3" s="22" t="s">
        <v>57</v>
      </c>
      <c r="D3" s="22" t="s">
        <v>58</v>
      </c>
      <c r="E3" s="22" t="s">
        <v>126</v>
      </c>
      <c r="F3" s="4" t="s">
        <v>1</v>
      </c>
      <c r="G3" s="4" t="s">
        <v>3</v>
      </c>
      <c r="H3" s="4" t="s">
        <v>5</v>
      </c>
      <c r="I3" s="4" t="s">
        <v>2</v>
      </c>
      <c r="J3" s="4" t="s">
        <v>4</v>
      </c>
      <c r="K3" s="4" t="s">
        <v>6</v>
      </c>
      <c r="L3" s="4" t="s">
        <v>59</v>
      </c>
      <c r="M3" s="4" t="s">
        <v>60</v>
      </c>
      <c r="N3" s="4" t="s">
        <v>61</v>
      </c>
      <c r="O3" s="4" t="s">
        <v>62</v>
      </c>
      <c r="P3" s="4" t="s">
        <v>63</v>
      </c>
    </row>
    <row r="4" spans="1:16" ht="10.5" customHeight="1" x14ac:dyDescent="0.2">
      <c r="A4" s="5">
        <v>4</v>
      </c>
      <c r="B4" s="6" t="s">
        <v>7</v>
      </c>
      <c r="C4" s="6" t="s">
        <v>8</v>
      </c>
      <c r="D4" s="6" t="s">
        <v>124</v>
      </c>
      <c r="E4" s="23" t="s">
        <v>127</v>
      </c>
      <c r="F4" s="7">
        <v>20</v>
      </c>
      <c r="G4" s="7">
        <v>18</v>
      </c>
      <c r="H4" s="7">
        <v>16</v>
      </c>
      <c r="I4" s="7">
        <v>20</v>
      </c>
      <c r="J4" s="7">
        <v>18</v>
      </c>
      <c r="K4" s="7">
        <v>16</v>
      </c>
      <c r="L4" s="8">
        <f t="shared" ref="L4:L39" si="0">SUM(F4:K4)</f>
        <v>108</v>
      </c>
      <c r="M4" s="5">
        <f>COUNTIF(F4:K4,0)</f>
        <v>0</v>
      </c>
      <c r="N4" s="9">
        <f t="shared" ref="N4:N19" si="1">IF(ISNUMBER(F4),RANK(L4,$L$4:$L$20))</f>
        <v>1</v>
      </c>
      <c r="O4" s="10">
        <f>ROUND(IF(ISNUMBER(F4),L4/120,""),2)</f>
        <v>0.9</v>
      </c>
      <c r="P4" s="4" t="str">
        <f t="shared" ref="P4:P20" si="2">IF(ISNUMBER(F4),IF(M4&gt;0,"nicht bestanden",IF(O4&lt;51%,"nicht bestanden",IF(O4&lt;65%,"bestanden",IF(O4&lt;81%,"gut",IF(O4&lt;91%,"sehr gut","vorzüglich"))))),"")</f>
        <v>sehr gut</v>
      </c>
    </row>
    <row r="5" spans="1:16" ht="10.5" customHeight="1" x14ac:dyDescent="0.2">
      <c r="A5" s="5">
        <v>26</v>
      </c>
      <c r="B5" s="6" t="s">
        <v>9</v>
      </c>
      <c r="C5" s="6" t="s">
        <v>10</v>
      </c>
      <c r="D5" s="6" t="s">
        <v>11</v>
      </c>
      <c r="E5" s="23" t="s">
        <v>127</v>
      </c>
      <c r="F5" s="7">
        <v>19</v>
      </c>
      <c r="G5" s="7">
        <v>17</v>
      </c>
      <c r="H5" s="7">
        <v>20</v>
      </c>
      <c r="I5" s="7">
        <v>17</v>
      </c>
      <c r="J5" s="7">
        <v>18</v>
      </c>
      <c r="K5" s="7">
        <v>16</v>
      </c>
      <c r="L5" s="8">
        <f t="shared" si="0"/>
        <v>107</v>
      </c>
      <c r="M5" s="5">
        <f t="shared" ref="M5:M39" si="3">COUNTIF(F5:K5,0)</f>
        <v>0</v>
      </c>
      <c r="N5" s="9">
        <f t="shared" si="1"/>
        <v>2</v>
      </c>
      <c r="O5" s="10">
        <f t="shared" ref="O5:O38" si="4">ROUND(IF(ISNUMBER(F5),L5/120,""),2)</f>
        <v>0.89</v>
      </c>
      <c r="P5" s="4" t="str">
        <f t="shared" si="2"/>
        <v>sehr gut</v>
      </c>
    </row>
    <row r="6" spans="1:16" ht="10.5" customHeight="1" x14ac:dyDescent="0.2">
      <c r="A6" s="5">
        <v>19</v>
      </c>
      <c r="B6" s="6" t="s">
        <v>12</v>
      </c>
      <c r="C6" s="6" t="s">
        <v>13</v>
      </c>
      <c r="D6" s="6" t="s">
        <v>14</v>
      </c>
      <c r="E6" s="23" t="s">
        <v>128</v>
      </c>
      <c r="F6" s="7">
        <v>18</v>
      </c>
      <c r="G6" s="7">
        <v>20</v>
      </c>
      <c r="H6" s="7">
        <v>19</v>
      </c>
      <c r="I6" s="7">
        <v>15</v>
      </c>
      <c r="J6" s="7">
        <v>17</v>
      </c>
      <c r="K6" s="7">
        <v>17</v>
      </c>
      <c r="L6" s="8">
        <f t="shared" si="0"/>
        <v>106</v>
      </c>
      <c r="M6" s="5">
        <f t="shared" si="3"/>
        <v>0</v>
      </c>
      <c r="N6" s="9">
        <f t="shared" si="1"/>
        <v>3</v>
      </c>
      <c r="O6" s="10">
        <f t="shared" si="4"/>
        <v>0.88</v>
      </c>
      <c r="P6" s="4" t="str">
        <f t="shared" si="2"/>
        <v>sehr gut</v>
      </c>
    </row>
    <row r="7" spans="1:16" ht="10.5" customHeight="1" x14ac:dyDescent="0.2">
      <c r="A7" s="5">
        <v>5</v>
      </c>
      <c r="B7" s="6" t="s">
        <v>15</v>
      </c>
      <c r="C7" s="6" t="s">
        <v>16</v>
      </c>
      <c r="D7" s="6" t="s">
        <v>17</v>
      </c>
      <c r="E7" s="23" t="s">
        <v>127</v>
      </c>
      <c r="F7" s="7">
        <v>20</v>
      </c>
      <c r="G7" s="7">
        <v>12</v>
      </c>
      <c r="H7" s="7">
        <v>18</v>
      </c>
      <c r="I7" s="7">
        <v>20</v>
      </c>
      <c r="J7" s="7">
        <v>19</v>
      </c>
      <c r="K7" s="7">
        <v>15</v>
      </c>
      <c r="L7" s="8">
        <f t="shared" si="0"/>
        <v>104</v>
      </c>
      <c r="M7" s="5">
        <f t="shared" si="3"/>
        <v>0</v>
      </c>
      <c r="N7" s="9">
        <f t="shared" si="1"/>
        <v>4</v>
      </c>
      <c r="O7" s="10">
        <f t="shared" si="4"/>
        <v>0.87</v>
      </c>
      <c r="P7" s="4" t="str">
        <f t="shared" si="2"/>
        <v>sehr gut</v>
      </c>
    </row>
    <row r="8" spans="1:16" ht="10.5" customHeight="1" x14ac:dyDescent="0.2">
      <c r="A8" s="5">
        <v>21</v>
      </c>
      <c r="B8" s="6" t="s">
        <v>18</v>
      </c>
      <c r="C8" s="6" t="s">
        <v>19</v>
      </c>
      <c r="D8" s="6" t="s">
        <v>20</v>
      </c>
      <c r="E8" s="23" t="s">
        <v>129</v>
      </c>
      <c r="F8" s="7">
        <v>18</v>
      </c>
      <c r="G8" s="7">
        <v>19</v>
      </c>
      <c r="H8" s="7">
        <v>18</v>
      </c>
      <c r="I8" s="7">
        <v>18</v>
      </c>
      <c r="J8" s="7">
        <v>16</v>
      </c>
      <c r="K8" s="7">
        <v>15</v>
      </c>
      <c r="L8" s="8">
        <f t="shared" si="0"/>
        <v>104</v>
      </c>
      <c r="M8" s="5">
        <f t="shared" si="3"/>
        <v>0</v>
      </c>
      <c r="N8" s="9">
        <f t="shared" si="1"/>
        <v>4</v>
      </c>
      <c r="O8" s="10">
        <f t="shared" si="4"/>
        <v>0.87</v>
      </c>
      <c r="P8" s="4" t="str">
        <f t="shared" si="2"/>
        <v>sehr gut</v>
      </c>
    </row>
    <row r="9" spans="1:16" ht="10.5" customHeight="1" x14ac:dyDescent="0.2">
      <c r="A9" s="5">
        <v>7</v>
      </c>
      <c r="B9" s="6" t="s">
        <v>21</v>
      </c>
      <c r="C9" s="6" t="s">
        <v>22</v>
      </c>
      <c r="D9" s="6" t="s">
        <v>125</v>
      </c>
      <c r="E9" s="23" t="s">
        <v>128</v>
      </c>
      <c r="F9" s="7">
        <v>20</v>
      </c>
      <c r="G9" s="7">
        <v>19</v>
      </c>
      <c r="H9" s="7">
        <v>19</v>
      </c>
      <c r="I9" s="7">
        <v>17</v>
      </c>
      <c r="J9" s="7">
        <v>9</v>
      </c>
      <c r="K9" s="7">
        <v>19</v>
      </c>
      <c r="L9" s="8">
        <f t="shared" si="0"/>
        <v>103</v>
      </c>
      <c r="M9" s="5">
        <f t="shared" si="3"/>
        <v>0</v>
      </c>
      <c r="N9" s="9">
        <f t="shared" si="1"/>
        <v>6</v>
      </c>
      <c r="O9" s="10">
        <f t="shared" si="4"/>
        <v>0.86</v>
      </c>
      <c r="P9" s="4" t="str">
        <f t="shared" si="2"/>
        <v>sehr gut</v>
      </c>
    </row>
    <row r="10" spans="1:16" ht="10.5" customHeight="1" x14ac:dyDescent="0.2">
      <c r="A10" s="5">
        <v>6</v>
      </c>
      <c r="B10" s="6" t="s">
        <v>23</v>
      </c>
      <c r="C10" s="6" t="s">
        <v>24</v>
      </c>
      <c r="D10" s="6" t="s">
        <v>25</v>
      </c>
      <c r="E10" s="23" t="s">
        <v>129</v>
      </c>
      <c r="F10" s="7">
        <v>20</v>
      </c>
      <c r="G10" s="7">
        <v>12</v>
      </c>
      <c r="H10" s="7">
        <v>19</v>
      </c>
      <c r="I10" s="7">
        <v>14</v>
      </c>
      <c r="J10" s="7">
        <v>20</v>
      </c>
      <c r="K10" s="7">
        <v>17</v>
      </c>
      <c r="L10" s="8">
        <f t="shared" si="0"/>
        <v>102</v>
      </c>
      <c r="M10" s="5">
        <f t="shared" si="3"/>
        <v>0</v>
      </c>
      <c r="N10" s="9">
        <f t="shared" si="1"/>
        <v>7</v>
      </c>
      <c r="O10" s="10">
        <f t="shared" si="4"/>
        <v>0.85</v>
      </c>
      <c r="P10" s="4" t="str">
        <f t="shared" si="2"/>
        <v>sehr gut</v>
      </c>
    </row>
    <row r="11" spans="1:16" ht="10.5" customHeight="1" x14ac:dyDescent="0.2">
      <c r="A11" s="5">
        <v>12</v>
      </c>
      <c r="B11" s="6" t="s">
        <v>26</v>
      </c>
      <c r="C11" s="6" t="s">
        <v>27</v>
      </c>
      <c r="D11" s="6" t="s">
        <v>28</v>
      </c>
      <c r="E11" s="23" t="s">
        <v>129</v>
      </c>
      <c r="F11" s="7">
        <v>18</v>
      </c>
      <c r="G11" s="7">
        <v>18</v>
      </c>
      <c r="H11" s="7">
        <v>17</v>
      </c>
      <c r="I11" s="7">
        <v>15</v>
      </c>
      <c r="J11" s="7">
        <v>19</v>
      </c>
      <c r="K11" s="7">
        <v>15</v>
      </c>
      <c r="L11" s="8">
        <f t="shared" si="0"/>
        <v>102</v>
      </c>
      <c r="M11" s="5">
        <f t="shared" si="3"/>
        <v>0</v>
      </c>
      <c r="N11" s="9">
        <f t="shared" si="1"/>
        <v>7</v>
      </c>
      <c r="O11" s="10">
        <f t="shared" si="4"/>
        <v>0.85</v>
      </c>
      <c r="P11" s="4" t="str">
        <f t="shared" si="2"/>
        <v>sehr gut</v>
      </c>
    </row>
    <row r="12" spans="1:16" ht="10.5" customHeight="1" x14ac:dyDescent="0.2">
      <c r="A12" s="5">
        <v>34</v>
      </c>
      <c r="B12" s="6" t="s">
        <v>29</v>
      </c>
      <c r="C12" s="6" t="s">
        <v>30</v>
      </c>
      <c r="D12" s="6" t="s">
        <v>31</v>
      </c>
      <c r="E12" s="23" t="s">
        <v>128</v>
      </c>
      <c r="F12" s="7">
        <v>16</v>
      </c>
      <c r="G12" s="7">
        <v>18</v>
      </c>
      <c r="H12" s="7">
        <v>17</v>
      </c>
      <c r="I12" s="7">
        <v>14</v>
      </c>
      <c r="J12" s="7">
        <v>15</v>
      </c>
      <c r="K12" s="7">
        <v>18</v>
      </c>
      <c r="L12" s="8">
        <f t="shared" si="0"/>
        <v>98</v>
      </c>
      <c r="M12" s="5">
        <f t="shared" si="3"/>
        <v>0</v>
      </c>
      <c r="N12" s="9">
        <f t="shared" si="1"/>
        <v>9</v>
      </c>
      <c r="O12" s="10">
        <f t="shared" si="4"/>
        <v>0.82</v>
      </c>
      <c r="P12" s="4" t="str">
        <f t="shared" si="2"/>
        <v>sehr gut</v>
      </c>
    </row>
    <row r="13" spans="1:16" ht="10.5" customHeight="1" x14ac:dyDescent="0.2">
      <c r="A13" s="5">
        <v>39</v>
      </c>
      <c r="B13" s="6" t="s">
        <v>32</v>
      </c>
      <c r="C13" s="6" t="s">
        <v>33</v>
      </c>
      <c r="D13" s="6" t="s">
        <v>34</v>
      </c>
      <c r="E13" s="23" t="s">
        <v>129</v>
      </c>
      <c r="F13" s="7">
        <v>20</v>
      </c>
      <c r="G13" s="7">
        <v>12</v>
      </c>
      <c r="H13" s="7">
        <v>17</v>
      </c>
      <c r="I13" s="7">
        <v>17</v>
      </c>
      <c r="J13" s="7">
        <v>16</v>
      </c>
      <c r="K13" s="7">
        <v>16</v>
      </c>
      <c r="L13" s="8">
        <f t="shared" si="0"/>
        <v>98</v>
      </c>
      <c r="M13" s="5">
        <f t="shared" si="3"/>
        <v>0</v>
      </c>
      <c r="N13" s="9">
        <f t="shared" si="1"/>
        <v>9</v>
      </c>
      <c r="O13" s="10">
        <f t="shared" si="4"/>
        <v>0.82</v>
      </c>
      <c r="P13" s="4" t="str">
        <f t="shared" si="2"/>
        <v>sehr gut</v>
      </c>
    </row>
    <row r="14" spans="1:16" ht="10.5" customHeight="1" x14ac:dyDescent="0.2">
      <c r="A14" s="5">
        <v>18</v>
      </c>
      <c r="B14" s="6" t="s">
        <v>35</v>
      </c>
      <c r="C14" s="6" t="s">
        <v>36</v>
      </c>
      <c r="D14" s="6" t="s">
        <v>37</v>
      </c>
      <c r="E14" s="23" t="s">
        <v>128</v>
      </c>
      <c r="F14" s="7">
        <v>18</v>
      </c>
      <c r="G14" s="7">
        <v>18</v>
      </c>
      <c r="H14" s="7">
        <v>18</v>
      </c>
      <c r="I14" s="7">
        <v>13</v>
      </c>
      <c r="J14" s="7">
        <v>15</v>
      </c>
      <c r="K14" s="7">
        <v>15</v>
      </c>
      <c r="L14" s="8">
        <f t="shared" si="0"/>
        <v>97</v>
      </c>
      <c r="M14" s="5">
        <f t="shared" si="3"/>
        <v>0</v>
      </c>
      <c r="N14" s="9">
        <f t="shared" si="1"/>
        <v>11</v>
      </c>
      <c r="O14" s="10">
        <f t="shared" si="4"/>
        <v>0.81</v>
      </c>
      <c r="P14" s="4" t="str">
        <f t="shared" si="2"/>
        <v>sehr gut</v>
      </c>
    </row>
    <row r="15" spans="1:16" ht="10.5" customHeight="1" x14ac:dyDescent="0.2">
      <c r="A15" s="5">
        <v>17</v>
      </c>
      <c r="B15" s="6" t="s">
        <v>38</v>
      </c>
      <c r="C15" s="6" t="s">
        <v>39</v>
      </c>
      <c r="D15" s="6" t="s">
        <v>40</v>
      </c>
      <c r="E15" s="23" t="s">
        <v>129</v>
      </c>
      <c r="F15" s="7">
        <v>20</v>
      </c>
      <c r="G15" s="7">
        <v>15</v>
      </c>
      <c r="H15" s="7">
        <v>17</v>
      </c>
      <c r="I15" s="7">
        <v>10</v>
      </c>
      <c r="J15" s="7">
        <v>17</v>
      </c>
      <c r="K15" s="7">
        <v>16</v>
      </c>
      <c r="L15" s="8">
        <f t="shared" si="0"/>
        <v>95</v>
      </c>
      <c r="M15" s="5">
        <f t="shared" si="3"/>
        <v>0</v>
      </c>
      <c r="N15" s="9">
        <f t="shared" si="1"/>
        <v>12</v>
      </c>
      <c r="O15" s="10">
        <f t="shared" si="4"/>
        <v>0.79</v>
      </c>
      <c r="P15" s="4" t="str">
        <f t="shared" si="2"/>
        <v>gut</v>
      </c>
    </row>
    <row r="16" spans="1:16" ht="10.5" customHeight="1" x14ac:dyDescent="0.2">
      <c r="A16" s="5">
        <v>23</v>
      </c>
      <c r="B16" s="6" t="s">
        <v>41</v>
      </c>
      <c r="C16" s="6" t="s">
        <v>42</v>
      </c>
      <c r="D16" s="6" t="s">
        <v>43</v>
      </c>
      <c r="E16" s="23" t="s">
        <v>127</v>
      </c>
      <c r="F16" s="7">
        <v>20</v>
      </c>
      <c r="G16" s="7">
        <v>12</v>
      </c>
      <c r="H16" s="7">
        <v>19</v>
      </c>
      <c r="I16" s="7">
        <v>15</v>
      </c>
      <c r="J16" s="7">
        <v>14</v>
      </c>
      <c r="K16" s="7">
        <v>15</v>
      </c>
      <c r="L16" s="8">
        <f t="shared" si="0"/>
        <v>95</v>
      </c>
      <c r="M16" s="5">
        <f t="shared" si="3"/>
        <v>0</v>
      </c>
      <c r="N16" s="9">
        <f t="shared" si="1"/>
        <v>12</v>
      </c>
      <c r="O16" s="10">
        <f t="shared" si="4"/>
        <v>0.79</v>
      </c>
      <c r="P16" s="4" t="str">
        <f t="shared" si="2"/>
        <v>gut</v>
      </c>
    </row>
    <row r="17" spans="1:16" ht="10.5" customHeight="1" x14ac:dyDescent="0.2">
      <c r="A17" s="5">
        <v>1</v>
      </c>
      <c r="B17" s="6" t="s">
        <v>44</v>
      </c>
      <c r="C17" s="6" t="s">
        <v>45</v>
      </c>
      <c r="D17" s="6" t="s">
        <v>64</v>
      </c>
      <c r="E17" s="23" t="s">
        <v>127</v>
      </c>
      <c r="F17" s="7">
        <v>12</v>
      </c>
      <c r="G17" s="7">
        <v>13</v>
      </c>
      <c r="H17" s="7">
        <v>19</v>
      </c>
      <c r="I17" s="7">
        <v>16</v>
      </c>
      <c r="J17" s="7">
        <v>18</v>
      </c>
      <c r="K17" s="7">
        <v>15</v>
      </c>
      <c r="L17" s="8">
        <f t="shared" si="0"/>
        <v>93</v>
      </c>
      <c r="M17" s="5">
        <f t="shared" si="3"/>
        <v>0</v>
      </c>
      <c r="N17" s="9">
        <f t="shared" si="1"/>
        <v>14</v>
      </c>
      <c r="O17" s="10">
        <f t="shared" si="4"/>
        <v>0.78</v>
      </c>
      <c r="P17" s="4" t="str">
        <f t="shared" si="2"/>
        <v>gut</v>
      </c>
    </row>
    <row r="18" spans="1:16" ht="10.5" customHeight="1" x14ac:dyDescent="0.2">
      <c r="A18" s="5">
        <v>29</v>
      </c>
      <c r="B18" s="6" t="s">
        <v>65</v>
      </c>
      <c r="C18" s="6" t="s">
        <v>66</v>
      </c>
      <c r="D18" s="6" t="s">
        <v>67</v>
      </c>
      <c r="E18" s="23" t="s">
        <v>130</v>
      </c>
      <c r="F18" s="7">
        <v>17</v>
      </c>
      <c r="G18" s="7">
        <v>13</v>
      </c>
      <c r="H18" s="7">
        <v>17</v>
      </c>
      <c r="I18" s="7">
        <v>16</v>
      </c>
      <c r="J18" s="7">
        <v>14</v>
      </c>
      <c r="K18" s="7">
        <v>16</v>
      </c>
      <c r="L18" s="8">
        <f t="shared" si="0"/>
        <v>93</v>
      </c>
      <c r="M18" s="5">
        <f t="shared" si="3"/>
        <v>0</v>
      </c>
      <c r="N18" s="9">
        <f t="shared" si="1"/>
        <v>14</v>
      </c>
      <c r="O18" s="10">
        <f t="shared" si="4"/>
        <v>0.78</v>
      </c>
      <c r="P18" s="4" t="str">
        <f t="shared" si="2"/>
        <v>gut</v>
      </c>
    </row>
    <row r="19" spans="1:16" ht="10.5" customHeight="1" x14ac:dyDescent="0.2">
      <c r="A19" s="5">
        <v>16</v>
      </c>
      <c r="B19" s="6" t="s">
        <v>21</v>
      </c>
      <c r="C19" s="6" t="s">
        <v>46</v>
      </c>
      <c r="D19" s="6" t="s">
        <v>47</v>
      </c>
      <c r="E19" s="23" t="s">
        <v>129</v>
      </c>
      <c r="F19" s="7">
        <v>16</v>
      </c>
      <c r="G19" s="7">
        <v>12</v>
      </c>
      <c r="H19" s="7">
        <v>20</v>
      </c>
      <c r="I19" s="7">
        <v>15</v>
      </c>
      <c r="J19" s="7">
        <v>15</v>
      </c>
      <c r="K19" s="7">
        <v>11</v>
      </c>
      <c r="L19" s="8">
        <f t="shared" si="0"/>
        <v>89</v>
      </c>
      <c r="M19" s="5">
        <f t="shared" si="3"/>
        <v>0</v>
      </c>
      <c r="N19" s="9">
        <f t="shared" si="1"/>
        <v>16</v>
      </c>
      <c r="O19" s="10">
        <f t="shared" si="4"/>
        <v>0.74</v>
      </c>
      <c r="P19" s="4" t="str">
        <f t="shared" si="2"/>
        <v>gut</v>
      </c>
    </row>
    <row r="20" spans="1:16" ht="10.5" customHeight="1" x14ac:dyDescent="0.2">
      <c r="A20" s="5">
        <v>36</v>
      </c>
      <c r="B20" s="6" t="s">
        <v>48</v>
      </c>
      <c r="C20" s="6" t="s">
        <v>8</v>
      </c>
      <c r="D20" s="6" t="s">
        <v>49</v>
      </c>
      <c r="E20" s="23" t="s">
        <v>127</v>
      </c>
      <c r="F20" s="7">
        <v>8</v>
      </c>
      <c r="G20" s="7">
        <v>17</v>
      </c>
      <c r="H20" s="7">
        <v>10</v>
      </c>
      <c r="I20" s="7">
        <v>12</v>
      </c>
      <c r="J20" s="7">
        <v>16</v>
      </c>
      <c r="K20" s="7">
        <v>14</v>
      </c>
      <c r="L20" s="8">
        <f t="shared" si="0"/>
        <v>77</v>
      </c>
      <c r="M20" s="5">
        <f t="shared" si="3"/>
        <v>0</v>
      </c>
      <c r="N20" s="9">
        <f>IF(ISNUMBER(F20),RANK(L20,$L$4:$L$20))</f>
        <v>17</v>
      </c>
      <c r="O20" s="10">
        <f t="shared" si="4"/>
        <v>0.64</v>
      </c>
      <c r="P20" s="4" t="str">
        <f t="shared" si="2"/>
        <v>bestanden</v>
      </c>
    </row>
    <row r="21" spans="1:16" ht="10.5" customHeight="1" x14ac:dyDescent="0.2">
      <c r="A21" s="13">
        <v>35</v>
      </c>
      <c r="B21" s="12" t="s">
        <v>50</v>
      </c>
      <c r="C21" s="12" t="s">
        <v>51</v>
      </c>
      <c r="D21" s="12" t="s">
        <v>52</v>
      </c>
      <c r="E21" s="24" t="s">
        <v>130</v>
      </c>
      <c r="F21" s="7">
        <v>20</v>
      </c>
      <c r="G21" s="7">
        <v>20</v>
      </c>
      <c r="H21" s="7">
        <v>19</v>
      </c>
      <c r="I21" s="14">
        <v>0</v>
      </c>
      <c r="J21" s="7">
        <v>20</v>
      </c>
      <c r="K21" s="7">
        <v>18</v>
      </c>
      <c r="L21" s="8">
        <f t="shared" si="0"/>
        <v>97</v>
      </c>
      <c r="M21" s="13">
        <f t="shared" si="3"/>
        <v>1</v>
      </c>
      <c r="N21" s="15"/>
      <c r="O21" s="16">
        <f t="shared" si="4"/>
        <v>0.81</v>
      </c>
      <c r="P21" s="17" t="str">
        <f>IF(ISNUMBER(F21),IF(M21&gt;0,"nicht bestanden",IF(O21&lt;51%,"nicht bestanden",IF(O21&lt;65%,"bestanden",IF(O21&lt;81%,"gut",IF(O21&lt;91%,"sehr gut","vorzüglich"))))),"")</f>
        <v>nicht bestanden</v>
      </c>
    </row>
    <row r="22" spans="1:16" ht="10.5" customHeight="1" x14ac:dyDescent="0.2">
      <c r="A22" s="13">
        <v>3</v>
      </c>
      <c r="B22" s="12" t="s">
        <v>81</v>
      </c>
      <c r="C22" s="12" t="s">
        <v>82</v>
      </c>
      <c r="D22" s="12" t="s">
        <v>83</v>
      </c>
      <c r="E22" s="24" t="s">
        <v>129</v>
      </c>
      <c r="F22" s="7">
        <v>20</v>
      </c>
      <c r="G22" s="7">
        <v>17</v>
      </c>
      <c r="H22" s="7">
        <v>18</v>
      </c>
      <c r="I22" s="14">
        <v>0</v>
      </c>
      <c r="J22" s="7">
        <v>17</v>
      </c>
      <c r="K22" s="7">
        <v>16</v>
      </c>
      <c r="L22" s="8">
        <f t="shared" si="0"/>
        <v>88</v>
      </c>
      <c r="M22" s="13">
        <f t="shared" si="3"/>
        <v>1</v>
      </c>
      <c r="N22" s="15"/>
      <c r="O22" s="16">
        <f t="shared" si="4"/>
        <v>0.73</v>
      </c>
      <c r="P22" s="17" t="str">
        <f t="shared" ref="P22:P38" si="5">IF(ISNUMBER(F22),IF(M22&gt;0,"nicht bestanden",IF(O22&lt;51%,"nicht bestanden",IF(O22&lt;65%,"bestanden",IF(O22&lt;81%,"gut",IF(O22&lt;91%,"sehr gut","vorzüglich"))))),"")</f>
        <v>nicht bestanden</v>
      </c>
    </row>
    <row r="23" spans="1:16" ht="10.5" customHeight="1" x14ac:dyDescent="0.2">
      <c r="A23" s="13">
        <v>8</v>
      </c>
      <c r="B23" s="12" t="s">
        <v>74</v>
      </c>
      <c r="C23" s="12" t="s">
        <v>75</v>
      </c>
      <c r="D23" s="12" t="s">
        <v>84</v>
      </c>
      <c r="E23" s="24" t="s">
        <v>129</v>
      </c>
      <c r="F23" s="11">
        <v>20</v>
      </c>
      <c r="G23" s="15">
        <v>0</v>
      </c>
      <c r="H23" s="11">
        <v>20</v>
      </c>
      <c r="I23" s="11">
        <v>12</v>
      </c>
      <c r="J23" s="11">
        <v>19</v>
      </c>
      <c r="K23" s="11">
        <v>16</v>
      </c>
      <c r="L23" s="8">
        <f t="shared" si="0"/>
        <v>87</v>
      </c>
      <c r="M23" s="13">
        <f t="shared" si="3"/>
        <v>1</v>
      </c>
      <c r="N23" s="15"/>
      <c r="O23" s="16">
        <f t="shared" si="4"/>
        <v>0.73</v>
      </c>
      <c r="P23" s="17" t="str">
        <f t="shared" si="5"/>
        <v>nicht bestanden</v>
      </c>
    </row>
    <row r="24" spans="1:16" ht="10.5" customHeight="1" x14ac:dyDescent="0.2">
      <c r="A24" s="13">
        <v>30</v>
      </c>
      <c r="B24" s="12" t="s">
        <v>85</v>
      </c>
      <c r="C24" s="12" t="s">
        <v>86</v>
      </c>
      <c r="D24" s="12" t="s">
        <v>87</v>
      </c>
      <c r="E24" s="24" t="s">
        <v>127</v>
      </c>
      <c r="F24" s="11">
        <v>18</v>
      </c>
      <c r="G24" s="11">
        <v>16</v>
      </c>
      <c r="H24" s="11">
        <v>20</v>
      </c>
      <c r="I24" s="15">
        <v>0</v>
      </c>
      <c r="J24" s="11">
        <v>16</v>
      </c>
      <c r="K24" s="11">
        <v>14</v>
      </c>
      <c r="L24" s="8">
        <f t="shared" si="0"/>
        <v>84</v>
      </c>
      <c r="M24" s="13">
        <f t="shared" si="3"/>
        <v>1</v>
      </c>
      <c r="N24" s="15"/>
      <c r="O24" s="16">
        <f t="shared" si="4"/>
        <v>0.7</v>
      </c>
      <c r="P24" s="17" t="str">
        <f t="shared" si="5"/>
        <v>nicht bestanden</v>
      </c>
    </row>
    <row r="25" spans="1:16" ht="10.5" customHeight="1" x14ac:dyDescent="0.2">
      <c r="A25" s="13">
        <v>20</v>
      </c>
      <c r="B25" s="12" t="s">
        <v>71</v>
      </c>
      <c r="C25" s="12" t="s">
        <v>72</v>
      </c>
      <c r="D25" s="12" t="s">
        <v>73</v>
      </c>
      <c r="E25" s="24" t="s">
        <v>129</v>
      </c>
      <c r="F25" s="11">
        <v>16</v>
      </c>
      <c r="G25" s="11">
        <v>14</v>
      </c>
      <c r="H25" s="11">
        <v>19</v>
      </c>
      <c r="I25" s="15">
        <v>0</v>
      </c>
      <c r="J25" s="11">
        <v>14</v>
      </c>
      <c r="K25" s="11">
        <v>16</v>
      </c>
      <c r="L25" s="8">
        <f t="shared" si="0"/>
        <v>79</v>
      </c>
      <c r="M25" s="13">
        <f t="shared" si="3"/>
        <v>1</v>
      </c>
      <c r="N25" s="15"/>
      <c r="O25" s="16">
        <f t="shared" si="4"/>
        <v>0.66</v>
      </c>
      <c r="P25" s="17" t="str">
        <f t="shared" si="5"/>
        <v>nicht bestanden</v>
      </c>
    </row>
    <row r="26" spans="1:16" ht="10.5" customHeight="1" x14ac:dyDescent="0.2">
      <c r="A26" s="13">
        <v>24</v>
      </c>
      <c r="B26" s="12" t="s">
        <v>88</v>
      </c>
      <c r="C26" s="12" t="s">
        <v>36</v>
      </c>
      <c r="D26" s="12" t="s">
        <v>89</v>
      </c>
      <c r="E26" s="24" t="s">
        <v>130</v>
      </c>
      <c r="F26" s="11">
        <v>12</v>
      </c>
      <c r="G26" s="11">
        <v>11</v>
      </c>
      <c r="H26" s="11">
        <v>20</v>
      </c>
      <c r="I26" s="15">
        <v>0</v>
      </c>
      <c r="J26" s="11">
        <v>14</v>
      </c>
      <c r="K26" s="11">
        <v>17</v>
      </c>
      <c r="L26" s="8">
        <f t="shared" si="0"/>
        <v>74</v>
      </c>
      <c r="M26" s="13">
        <f t="shared" si="3"/>
        <v>1</v>
      </c>
      <c r="N26" s="15"/>
      <c r="O26" s="16">
        <f t="shared" si="4"/>
        <v>0.62</v>
      </c>
      <c r="P26" s="17" t="str">
        <f t="shared" si="5"/>
        <v>nicht bestanden</v>
      </c>
    </row>
    <row r="27" spans="1:16" ht="10.5" customHeight="1" x14ac:dyDescent="0.2">
      <c r="A27" s="13">
        <v>31</v>
      </c>
      <c r="B27" s="12" t="s">
        <v>90</v>
      </c>
      <c r="C27" s="12" t="s">
        <v>91</v>
      </c>
      <c r="D27" s="12" t="s">
        <v>92</v>
      </c>
      <c r="E27" s="24" t="s">
        <v>127</v>
      </c>
      <c r="F27" s="11">
        <v>11</v>
      </c>
      <c r="G27" s="11">
        <v>16</v>
      </c>
      <c r="H27" s="11">
        <v>18</v>
      </c>
      <c r="I27" s="15">
        <v>0</v>
      </c>
      <c r="J27" s="11">
        <v>16</v>
      </c>
      <c r="K27" s="11">
        <v>11</v>
      </c>
      <c r="L27" s="8">
        <f t="shared" si="0"/>
        <v>72</v>
      </c>
      <c r="M27" s="13">
        <f t="shared" si="3"/>
        <v>1</v>
      </c>
      <c r="N27" s="15"/>
      <c r="O27" s="16">
        <f t="shared" si="4"/>
        <v>0.6</v>
      </c>
      <c r="P27" s="17" t="str">
        <f t="shared" si="5"/>
        <v>nicht bestanden</v>
      </c>
    </row>
    <row r="28" spans="1:16" ht="10.5" customHeight="1" x14ac:dyDescent="0.2">
      <c r="A28" s="13">
        <v>28</v>
      </c>
      <c r="B28" s="12" t="s">
        <v>78</v>
      </c>
      <c r="C28" s="12" t="s">
        <v>79</v>
      </c>
      <c r="D28" s="12" t="s">
        <v>80</v>
      </c>
      <c r="E28" s="24" t="s">
        <v>128</v>
      </c>
      <c r="F28" s="11">
        <v>14</v>
      </c>
      <c r="G28" s="11">
        <v>18</v>
      </c>
      <c r="H28" s="11">
        <v>14</v>
      </c>
      <c r="I28" s="15">
        <v>0</v>
      </c>
      <c r="J28" s="11">
        <v>11</v>
      </c>
      <c r="K28" s="11">
        <v>13</v>
      </c>
      <c r="L28" s="8">
        <f t="shared" si="0"/>
        <v>70</v>
      </c>
      <c r="M28" s="13">
        <f t="shared" si="3"/>
        <v>1</v>
      </c>
      <c r="N28" s="15"/>
      <c r="O28" s="16">
        <f t="shared" si="4"/>
        <v>0.57999999999999996</v>
      </c>
      <c r="P28" s="17" t="str">
        <f t="shared" si="5"/>
        <v>nicht bestanden</v>
      </c>
    </row>
    <row r="29" spans="1:16" ht="10.5" customHeight="1" x14ac:dyDescent="0.2">
      <c r="A29" s="13">
        <v>15</v>
      </c>
      <c r="B29" s="12" t="s">
        <v>93</v>
      </c>
      <c r="C29" s="12" t="s">
        <v>94</v>
      </c>
      <c r="D29" s="12" t="s">
        <v>95</v>
      </c>
      <c r="E29" s="24" t="s">
        <v>128</v>
      </c>
      <c r="F29" s="11">
        <v>20</v>
      </c>
      <c r="G29" s="11">
        <v>12</v>
      </c>
      <c r="H29" s="11">
        <v>16</v>
      </c>
      <c r="I29" s="11">
        <v>9</v>
      </c>
      <c r="J29" s="11">
        <v>11</v>
      </c>
      <c r="K29" s="15">
        <v>0</v>
      </c>
      <c r="L29" s="8">
        <f t="shared" si="0"/>
        <v>68</v>
      </c>
      <c r="M29" s="13">
        <f t="shared" si="3"/>
        <v>1</v>
      </c>
      <c r="N29" s="15"/>
      <c r="O29" s="16">
        <f t="shared" si="4"/>
        <v>0.56999999999999995</v>
      </c>
      <c r="P29" s="17" t="str">
        <f t="shared" si="5"/>
        <v>nicht bestanden</v>
      </c>
    </row>
    <row r="30" spans="1:16" ht="10.5" customHeight="1" x14ac:dyDescent="0.2">
      <c r="A30" s="13">
        <v>13</v>
      </c>
      <c r="B30" s="12" t="s">
        <v>96</v>
      </c>
      <c r="C30" s="12" t="s">
        <v>97</v>
      </c>
      <c r="D30" s="12" t="s">
        <v>98</v>
      </c>
      <c r="E30" s="24" t="s">
        <v>129</v>
      </c>
      <c r="F30" s="11">
        <v>20</v>
      </c>
      <c r="G30" s="15">
        <v>0</v>
      </c>
      <c r="H30" s="11">
        <v>19</v>
      </c>
      <c r="I30" s="15">
        <v>0</v>
      </c>
      <c r="J30" s="11">
        <v>20</v>
      </c>
      <c r="K30" s="11">
        <v>16</v>
      </c>
      <c r="L30" s="8">
        <f t="shared" si="0"/>
        <v>75</v>
      </c>
      <c r="M30" s="13">
        <f t="shared" si="3"/>
        <v>2</v>
      </c>
      <c r="N30" s="15"/>
      <c r="O30" s="16">
        <f t="shared" si="4"/>
        <v>0.63</v>
      </c>
      <c r="P30" s="17" t="str">
        <f t="shared" si="5"/>
        <v>nicht bestanden</v>
      </c>
    </row>
    <row r="31" spans="1:16" ht="10.5" customHeight="1" x14ac:dyDescent="0.2">
      <c r="A31" s="13">
        <v>9</v>
      </c>
      <c r="B31" s="12" t="s">
        <v>68</v>
      </c>
      <c r="C31" s="12" t="s">
        <v>69</v>
      </c>
      <c r="D31" s="12" t="s">
        <v>70</v>
      </c>
      <c r="E31" s="24" t="s">
        <v>129</v>
      </c>
      <c r="F31" s="11">
        <v>20</v>
      </c>
      <c r="G31" s="15">
        <v>0</v>
      </c>
      <c r="H31" s="11">
        <v>16</v>
      </c>
      <c r="I31" s="15">
        <v>0</v>
      </c>
      <c r="J31" s="11">
        <v>19</v>
      </c>
      <c r="K31" s="11">
        <v>19</v>
      </c>
      <c r="L31" s="8">
        <f t="shared" si="0"/>
        <v>74</v>
      </c>
      <c r="M31" s="13">
        <f t="shared" si="3"/>
        <v>2</v>
      </c>
      <c r="N31" s="15"/>
      <c r="O31" s="16">
        <f t="shared" si="4"/>
        <v>0.62</v>
      </c>
      <c r="P31" s="17" t="str">
        <f t="shared" si="5"/>
        <v>nicht bestanden</v>
      </c>
    </row>
    <row r="32" spans="1:16" ht="10.5" customHeight="1" x14ac:dyDescent="0.2">
      <c r="A32" s="13">
        <v>33</v>
      </c>
      <c r="B32" s="12" t="s">
        <v>99</v>
      </c>
      <c r="C32" s="12" t="s">
        <v>51</v>
      </c>
      <c r="D32" s="12" t="s">
        <v>100</v>
      </c>
      <c r="E32" s="24" t="s">
        <v>127</v>
      </c>
      <c r="F32" s="11">
        <v>18</v>
      </c>
      <c r="G32" s="15">
        <v>0</v>
      </c>
      <c r="H32" s="11">
        <v>14</v>
      </c>
      <c r="I32" s="15">
        <v>0</v>
      </c>
      <c r="J32" s="11">
        <v>20</v>
      </c>
      <c r="K32" s="11">
        <v>17</v>
      </c>
      <c r="L32" s="8">
        <f t="shared" si="0"/>
        <v>69</v>
      </c>
      <c r="M32" s="13">
        <f t="shared" si="3"/>
        <v>2</v>
      </c>
      <c r="N32" s="15"/>
      <c r="O32" s="16">
        <f t="shared" si="4"/>
        <v>0.57999999999999996</v>
      </c>
      <c r="P32" s="17" t="str">
        <f t="shared" si="5"/>
        <v>nicht bestanden</v>
      </c>
    </row>
    <row r="33" spans="1:16" ht="10.5" customHeight="1" x14ac:dyDescent="0.2">
      <c r="A33" s="13">
        <v>11</v>
      </c>
      <c r="B33" s="12" t="s">
        <v>101</v>
      </c>
      <c r="C33" s="12" t="s">
        <v>102</v>
      </c>
      <c r="D33" s="12" t="s">
        <v>103</v>
      </c>
      <c r="E33" s="24" t="s">
        <v>127</v>
      </c>
      <c r="F33" s="11">
        <v>15</v>
      </c>
      <c r="G33" s="15">
        <v>0</v>
      </c>
      <c r="H33" s="11">
        <v>16</v>
      </c>
      <c r="I33" s="15">
        <v>0</v>
      </c>
      <c r="J33" s="11">
        <v>18</v>
      </c>
      <c r="K33" s="11">
        <v>18</v>
      </c>
      <c r="L33" s="8">
        <f t="shared" si="0"/>
        <v>67</v>
      </c>
      <c r="M33" s="13">
        <f t="shared" si="3"/>
        <v>2</v>
      </c>
      <c r="N33" s="15"/>
      <c r="O33" s="16">
        <f t="shared" si="4"/>
        <v>0.56000000000000005</v>
      </c>
      <c r="P33" s="17" t="str">
        <f t="shared" si="5"/>
        <v>nicht bestanden</v>
      </c>
    </row>
    <row r="34" spans="1:16" ht="10.5" customHeight="1" x14ac:dyDescent="0.2">
      <c r="A34" s="13">
        <v>37</v>
      </c>
      <c r="B34" s="12" t="s">
        <v>104</v>
      </c>
      <c r="C34" s="12" t="s">
        <v>105</v>
      </c>
      <c r="D34" s="12" t="s">
        <v>106</v>
      </c>
      <c r="E34" s="24" t="s">
        <v>129</v>
      </c>
      <c r="F34" s="11">
        <v>10</v>
      </c>
      <c r="G34" s="15">
        <v>0</v>
      </c>
      <c r="H34" s="11">
        <v>17</v>
      </c>
      <c r="I34" s="15">
        <v>0</v>
      </c>
      <c r="J34" s="11">
        <v>18</v>
      </c>
      <c r="K34" s="11">
        <v>16</v>
      </c>
      <c r="L34" s="8">
        <f t="shared" si="0"/>
        <v>61</v>
      </c>
      <c r="M34" s="13">
        <f t="shared" si="3"/>
        <v>2</v>
      </c>
      <c r="N34" s="15"/>
      <c r="O34" s="16">
        <f t="shared" si="4"/>
        <v>0.51</v>
      </c>
      <c r="P34" s="17" t="str">
        <f t="shared" si="5"/>
        <v>nicht bestanden</v>
      </c>
    </row>
    <row r="35" spans="1:16" ht="10.5" customHeight="1" x14ac:dyDescent="0.2">
      <c r="A35" s="13">
        <v>38</v>
      </c>
      <c r="B35" s="12" t="s">
        <v>107</v>
      </c>
      <c r="C35" s="12" t="s">
        <v>36</v>
      </c>
      <c r="D35" s="12" t="s">
        <v>108</v>
      </c>
      <c r="E35" s="24" t="s">
        <v>130</v>
      </c>
      <c r="F35" s="11">
        <v>13</v>
      </c>
      <c r="G35" s="11">
        <v>17</v>
      </c>
      <c r="H35" s="11">
        <v>19</v>
      </c>
      <c r="I35" s="15">
        <v>0</v>
      </c>
      <c r="J35" s="15">
        <v>0</v>
      </c>
      <c r="K35" s="11">
        <v>11</v>
      </c>
      <c r="L35" s="8">
        <f t="shared" si="0"/>
        <v>60</v>
      </c>
      <c r="M35" s="13">
        <f t="shared" si="3"/>
        <v>2</v>
      </c>
      <c r="N35" s="15"/>
      <c r="O35" s="16">
        <f t="shared" si="4"/>
        <v>0.5</v>
      </c>
      <c r="P35" s="17" t="str">
        <f t="shared" si="5"/>
        <v>nicht bestanden</v>
      </c>
    </row>
    <row r="36" spans="1:16" ht="10.5" customHeight="1" x14ac:dyDescent="0.2">
      <c r="A36" s="13">
        <v>27</v>
      </c>
      <c r="B36" s="12" t="s">
        <v>109</v>
      </c>
      <c r="C36" s="12" t="s">
        <v>110</v>
      </c>
      <c r="D36" s="12" t="s">
        <v>111</v>
      </c>
      <c r="E36" s="24" t="s">
        <v>127</v>
      </c>
      <c r="F36" s="15">
        <v>0</v>
      </c>
      <c r="G36" s="11">
        <v>12</v>
      </c>
      <c r="H36" s="11">
        <v>16</v>
      </c>
      <c r="I36" s="15">
        <v>0</v>
      </c>
      <c r="J36" s="11">
        <v>17</v>
      </c>
      <c r="K36" s="11">
        <v>14</v>
      </c>
      <c r="L36" s="8">
        <f t="shared" si="0"/>
        <v>59</v>
      </c>
      <c r="M36" s="13">
        <f t="shared" si="3"/>
        <v>2</v>
      </c>
      <c r="N36" s="15"/>
      <c r="O36" s="16">
        <f t="shared" si="4"/>
        <v>0.49</v>
      </c>
      <c r="P36" s="17" t="str">
        <f t="shared" si="5"/>
        <v>nicht bestanden</v>
      </c>
    </row>
    <row r="37" spans="1:16" ht="10.5" customHeight="1" x14ac:dyDescent="0.2">
      <c r="A37" s="13">
        <v>32</v>
      </c>
      <c r="B37" s="12" t="s">
        <v>112</v>
      </c>
      <c r="C37" s="12" t="s">
        <v>113</v>
      </c>
      <c r="D37" s="12" t="s">
        <v>114</v>
      </c>
      <c r="E37" s="24" t="s">
        <v>128</v>
      </c>
      <c r="F37" s="11">
        <v>16</v>
      </c>
      <c r="G37" s="15">
        <v>0</v>
      </c>
      <c r="H37" s="11">
        <v>15</v>
      </c>
      <c r="I37" s="11">
        <v>14</v>
      </c>
      <c r="J37" s="15">
        <v>0</v>
      </c>
      <c r="K37" s="15">
        <v>0</v>
      </c>
      <c r="L37" s="8">
        <f t="shared" si="0"/>
        <v>45</v>
      </c>
      <c r="M37" s="13">
        <f t="shared" si="3"/>
        <v>3</v>
      </c>
      <c r="N37" s="15"/>
      <c r="O37" s="16">
        <f t="shared" si="4"/>
        <v>0.38</v>
      </c>
      <c r="P37" s="17" t="str">
        <f t="shared" si="5"/>
        <v>nicht bestanden</v>
      </c>
    </row>
    <row r="38" spans="1:16" ht="10.5" customHeight="1" x14ac:dyDescent="0.2">
      <c r="A38" s="13">
        <v>10</v>
      </c>
      <c r="B38" s="12" t="s">
        <v>76</v>
      </c>
      <c r="C38" s="12" t="s">
        <v>22</v>
      </c>
      <c r="D38" s="12" t="s">
        <v>77</v>
      </c>
      <c r="E38" s="24" t="s">
        <v>129</v>
      </c>
      <c r="F38" s="15">
        <v>0</v>
      </c>
      <c r="G38" s="15">
        <v>0</v>
      </c>
      <c r="H38" s="11">
        <v>14</v>
      </c>
      <c r="I38" s="15">
        <v>0</v>
      </c>
      <c r="J38" s="11">
        <v>13</v>
      </c>
      <c r="K38" s="11">
        <v>10</v>
      </c>
      <c r="L38" s="8">
        <f t="shared" si="0"/>
        <v>37</v>
      </c>
      <c r="M38" s="13">
        <f t="shared" si="3"/>
        <v>3</v>
      </c>
      <c r="N38" s="15"/>
      <c r="O38" s="16">
        <f t="shared" si="4"/>
        <v>0.31</v>
      </c>
      <c r="P38" s="17" t="str">
        <f t="shared" si="5"/>
        <v>nicht bestanden</v>
      </c>
    </row>
    <row r="39" spans="1:16" ht="10.5" customHeight="1" x14ac:dyDescent="0.2">
      <c r="A39" s="13">
        <v>22</v>
      </c>
      <c r="B39" s="12" t="s">
        <v>115</v>
      </c>
      <c r="C39" s="12" t="s">
        <v>116</v>
      </c>
      <c r="D39" s="12" t="s">
        <v>117</v>
      </c>
      <c r="E39" s="24" t="s">
        <v>130</v>
      </c>
      <c r="F39" s="15" t="s">
        <v>118</v>
      </c>
      <c r="G39" s="15">
        <v>0</v>
      </c>
      <c r="H39" s="15" t="s">
        <v>118</v>
      </c>
      <c r="I39" s="15" t="s">
        <v>118</v>
      </c>
      <c r="J39" s="15" t="s">
        <v>118</v>
      </c>
      <c r="K39" s="15" t="s">
        <v>118</v>
      </c>
      <c r="L39" s="8">
        <f t="shared" si="0"/>
        <v>0</v>
      </c>
      <c r="M39" s="13">
        <f t="shared" si="3"/>
        <v>1</v>
      </c>
      <c r="N39" s="15"/>
      <c r="O39" s="16">
        <v>0</v>
      </c>
      <c r="P39" s="17" t="s">
        <v>119</v>
      </c>
    </row>
    <row r="40" spans="1:16" ht="10.5" customHeight="1" x14ac:dyDescent="0.2">
      <c r="A40" s="13">
        <v>2</v>
      </c>
      <c r="B40" s="12" t="s">
        <v>120</v>
      </c>
      <c r="C40" s="12" t="s">
        <v>121</v>
      </c>
      <c r="D40" s="12" t="s">
        <v>122</v>
      </c>
      <c r="E40" s="24" t="s">
        <v>127</v>
      </c>
      <c r="F40" s="15">
        <v>0</v>
      </c>
      <c r="G40" s="15">
        <v>0</v>
      </c>
      <c r="H40" s="15" t="s">
        <v>118</v>
      </c>
      <c r="I40" s="15" t="s">
        <v>118</v>
      </c>
      <c r="J40" s="15" t="s">
        <v>118</v>
      </c>
      <c r="K40" s="15" t="s">
        <v>118</v>
      </c>
      <c r="L40" s="8">
        <f t="shared" ref="L40" si="6">SUM(F40:K40)</f>
        <v>0</v>
      </c>
      <c r="M40" s="13">
        <f t="shared" ref="M40" si="7">COUNTIF(F40:K40,0)</f>
        <v>2</v>
      </c>
      <c r="N40" s="15"/>
      <c r="O40" s="16">
        <v>1</v>
      </c>
      <c r="P40" s="17" t="s">
        <v>119</v>
      </c>
    </row>
  </sheetData>
  <mergeCells count="4">
    <mergeCell ref="F1:N1"/>
    <mergeCell ref="A2:B2"/>
    <mergeCell ref="F2:N2"/>
    <mergeCell ref="A1:C1"/>
  </mergeCells>
  <pageMargins left="0.51181102362204722" right="0.5118110236220472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Open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Liebetrau</dc:creator>
  <cp:lastModifiedBy>Wolfgang</cp:lastModifiedBy>
  <cp:lastPrinted>2024-11-12T10:59:12Z</cp:lastPrinted>
  <dcterms:created xsi:type="dcterms:W3CDTF">2024-04-18T08:35:12Z</dcterms:created>
  <dcterms:modified xsi:type="dcterms:W3CDTF">2024-11-12T10:59:45Z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2024-04-15T00:00:00Z</vt:filetime>
  </property>
  <property fmtid="{D5CDD505-2E9C-101B-9397-08002B2CF9AE}" pid="3" name="Creator">
    <vt:lpwstr>Microsoft® Excel® 2021</vt:lpwstr>
  </property>
  <property fmtid="{D5CDD505-2E9C-101B-9397-08002B2CF9AE}" pid="4" name="LastSaved">
    <vt:filetime>2024-04-18T00:00:00Z</vt:filetime>
  </property>
  <property fmtid="{D5CDD505-2E9C-101B-9397-08002B2CF9AE}" pid="5" name="Producer">
    <vt:lpwstr>Microsoft® Excel® 2021</vt:lpwstr>
  </property>
</Properties>
</file>